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4" activeTab="14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'4a_Kadın_İmalat_Sektör'!$A$1:$H$25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G2" i="9" l="1"/>
  <c r="C87" i="27" l="1"/>
  <c r="E87" i="27"/>
  <c r="G87" i="27"/>
  <c r="I87" i="27"/>
  <c r="I85" i="27" l="1"/>
  <c r="I86" i="27"/>
  <c r="G85" i="27"/>
  <c r="G86" i="27"/>
  <c r="E85" i="27"/>
  <c r="E86" i="27"/>
  <c r="C85" i="27"/>
  <c r="C86" i="27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K83" i="30"/>
  <c r="I83" i="30"/>
  <c r="J83" i="30" s="1"/>
  <c r="H83" i="30"/>
  <c r="G83" i="30"/>
  <c r="F83" i="30"/>
  <c r="K82" i="30"/>
  <c r="I82" i="30"/>
  <c r="H82" i="30"/>
  <c r="G82" i="30"/>
  <c r="F82" i="30"/>
  <c r="K81" i="30"/>
  <c r="I81" i="30"/>
  <c r="H81" i="30"/>
  <c r="G81" i="30"/>
  <c r="F81" i="30"/>
  <c r="K80" i="30"/>
  <c r="I80" i="30"/>
  <c r="H80" i="30"/>
  <c r="G80" i="30"/>
  <c r="F80" i="30"/>
  <c r="K79" i="30"/>
  <c r="I79" i="30"/>
  <c r="J79" i="30" s="1"/>
  <c r="H79" i="30"/>
  <c r="G79" i="30"/>
  <c r="F79" i="30"/>
  <c r="K78" i="30"/>
  <c r="I78" i="30"/>
  <c r="H78" i="30"/>
  <c r="G78" i="30"/>
  <c r="F78" i="30"/>
  <c r="K77" i="30"/>
  <c r="I77" i="30"/>
  <c r="H77" i="30"/>
  <c r="G77" i="30"/>
  <c r="F77" i="30"/>
  <c r="K76" i="30"/>
  <c r="I76" i="30"/>
  <c r="H76" i="30"/>
  <c r="G76" i="30"/>
  <c r="F76" i="30"/>
  <c r="K75" i="30"/>
  <c r="I75" i="30"/>
  <c r="J75" i="30" s="1"/>
  <c r="H75" i="30"/>
  <c r="G75" i="30"/>
  <c r="F75" i="30"/>
  <c r="K74" i="30"/>
  <c r="I74" i="30"/>
  <c r="H74" i="30"/>
  <c r="G74" i="30"/>
  <c r="F74" i="30"/>
  <c r="K73" i="30"/>
  <c r="I73" i="30"/>
  <c r="H73" i="30"/>
  <c r="G73" i="30"/>
  <c r="F73" i="30"/>
  <c r="K72" i="30"/>
  <c r="I72" i="30"/>
  <c r="H72" i="30"/>
  <c r="G72" i="30"/>
  <c r="F72" i="30"/>
  <c r="K71" i="30"/>
  <c r="I71" i="30"/>
  <c r="J71" i="30" s="1"/>
  <c r="H71" i="30"/>
  <c r="G71" i="30"/>
  <c r="F71" i="30"/>
  <c r="K70" i="30"/>
  <c r="I70" i="30"/>
  <c r="H70" i="30"/>
  <c r="G70" i="30"/>
  <c r="F70" i="30"/>
  <c r="K69" i="30"/>
  <c r="I69" i="30"/>
  <c r="H69" i="30"/>
  <c r="G69" i="30"/>
  <c r="F69" i="30"/>
  <c r="K68" i="30"/>
  <c r="I68" i="30"/>
  <c r="H68" i="30"/>
  <c r="G68" i="30"/>
  <c r="F68" i="30"/>
  <c r="K67" i="30"/>
  <c r="I67" i="30"/>
  <c r="J67" i="30" s="1"/>
  <c r="H67" i="30"/>
  <c r="G67" i="30"/>
  <c r="F67" i="30"/>
  <c r="K66" i="30"/>
  <c r="I66" i="30"/>
  <c r="H66" i="30"/>
  <c r="G66" i="30"/>
  <c r="F66" i="30"/>
  <c r="K65" i="30"/>
  <c r="I65" i="30"/>
  <c r="H65" i="30"/>
  <c r="G65" i="30"/>
  <c r="F65" i="30"/>
  <c r="K64" i="30"/>
  <c r="I64" i="30"/>
  <c r="H64" i="30"/>
  <c r="G64" i="30"/>
  <c r="F64" i="30"/>
  <c r="K63" i="30"/>
  <c r="I63" i="30"/>
  <c r="J63" i="30" s="1"/>
  <c r="H63" i="30"/>
  <c r="G63" i="30"/>
  <c r="F63" i="30"/>
  <c r="K62" i="30"/>
  <c r="I62" i="30"/>
  <c r="H62" i="30"/>
  <c r="G62" i="30"/>
  <c r="F62" i="30"/>
  <c r="K61" i="30"/>
  <c r="I61" i="30"/>
  <c r="H61" i="30"/>
  <c r="G61" i="30"/>
  <c r="F61" i="30"/>
  <c r="K60" i="30"/>
  <c r="I60" i="30"/>
  <c r="H60" i="30"/>
  <c r="G60" i="30"/>
  <c r="F60" i="30"/>
  <c r="K59" i="30"/>
  <c r="I59" i="30"/>
  <c r="J59" i="30" s="1"/>
  <c r="H59" i="30"/>
  <c r="G59" i="30"/>
  <c r="F59" i="30"/>
  <c r="K58" i="30"/>
  <c r="I58" i="30"/>
  <c r="H58" i="30"/>
  <c r="G58" i="30"/>
  <c r="F58" i="30"/>
  <c r="K57" i="30"/>
  <c r="I57" i="30"/>
  <c r="H57" i="30"/>
  <c r="G57" i="30"/>
  <c r="F57" i="30"/>
  <c r="K56" i="30"/>
  <c r="I56" i="30"/>
  <c r="H56" i="30"/>
  <c r="G56" i="30"/>
  <c r="F56" i="30"/>
  <c r="K55" i="30"/>
  <c r="I55" i="30"/>
  <c r="J55" i="30" s="1"/>
  <c r="H55" i="30"/>
  <c r="G55" i="30"/>
  <c r="F55" i="30"/>
  <c r="K54" i="30"/>
  <c r="I54" i="30"/>
  <c r="H54" i="30"/>
  <c r="G54" i="30"/>
  <c r="F54" i="30"/>
  <c r="K53" i="30"/>
  <c r="I53" i="30"/>
  <c r="H53" i="30"/>
  <c r="G53" i="30"/>
  <c r="F53" i="30"/>
  <c r="K52" i="30"/>
  <c r="I52" i="30"/>
  <c r="J52" i="30" s="1"/>
  <c r="H52" i="30"/>
  <c r="G52" i="30"/>
  <c r="F52" i="30"/>
  <c r="K51" i="30"/>
  <c r="I51" i="30"/>
  <c r="H51" i="30"/>
  <c r="G51" i="30"/>
  <c r="F51" i="30"/>
  <c r="K50" i="30"/>
  <c r="I50" i="30"/>
  <c r="J50" i="30" s="1"/>
  <c r="H50" i="30"/>
  <c r="G50" i="30"/>
  <c r="F50" i="30"/>
  <c r="K49" i="30"/>
  <c r="I49" i="30"/>
  <c r="J49" i="30" s="1"/>
  <c r="H49" i="30"/>
  <c r="G49" i="30"/>
  <c r="F49" i="30"/>
  <c r="K48" i="30"/>
  <c r="I48" i="30"/>
  <c r="J48" i="30" s="1"/>
  <c r="H48" i="30"/>
  <c r="G48" i="30"/>
  <c r="F48" i="30"/>
  <c r="K47" i="30"/>
  <c r="I47" i="30"/>
  <c r="J47" i="30" s="1"/>
  <c r="H47" i="30"/>
  <c r="G47" i="30"/>
  <c r="F47" i="30"/>
  <c r="K46" i="30"/>
  <c r="I46" i="30"/>
  <c r="J46" i="30" s="1"/>
  <c r="H46" i="30"/>
  <c r="G46" i="30"/>
  <c r="F46" i="30"/>
  <c r="K45" i="30"/>
  <c r="I45" i="30"/>
  <c r="J45" i="30" s="1"/>
  <c r="H45" i="30"/>
  <c r="G45" i="30"/>
  <c r="F45" i="30"/>
  <c r="K44" i="30"/>
  <c r="I44" i="30"/>
  <c r="J44" i="30" s="1"/>
  <c r="H44" i="30"/>
  <c r="G44" i="30"/>
  <c r="F44" i="30"/>
  <c r="K43" i="30"/>
  <c r="I43" i="30"/>
  <c r="J43" i="30" s="1"/>
  <c r="H43" i="30"/>
  <c r="G43" i="30"/>
  <c r="F43" i="30"/>
  <c r="K42" i="30"/>
  <c r="I42" i="30"/>
  <c r="H42" i="30"/>
  <c r="G42" i="30"/>
  <c r="F42" i="30"/>
  <c r="K41" i="30"/>
  <c r="I41" i="30"/>
  <c r="J41" i="30" s="1"/>
  <c r="H41" i="30"/>
  <c r="G41" i="30"/>
  <c r="F41" i="30"/>
  <c r="K40" i="30"/>
  <c r="I40" i="30"/>
  <c r="H40" i="30"/>
  <c r="G40" i="30"/>
  <c r="F40" i="30"/>
  <c r="K39" i="30"/>
  <c r="I39" i="30"/>
  <c r="J39" i="30" s="1"/>
  <c r="H39" i="30"/>
  <c r="G39" i="30"/>
  <c r="F39" i="30"/>
  <c r="K38" i="30"/>
  <c r="I38" i="30"/>
  <c r="H38" i="30"/>
  <c r="G38" i="30"/>
  <c r="F38" i="30"/>
  <c r="K37" i="30"/>
  <c r="I37" i="30"/>
  <c r="J37" i="30" s="1"/>
  <c r="H37" i="30"/>
  <c r="G37" i="30"/>
  <c r="F37" i="30"/>
  <c r="K36" i="30"/>
  <c r="I36" i="30"/>
  <c r="H36" i="30"/>
  <c r="G36" i="30"/>
  <c r="F36" i="30"/>
  <c r="K35" i="30"/>
  <c r="I35" i="30"/>
  <c r="J35" i="30" s="1"/>
  <c r="H35" i="30"/>
  <c r="G35" i="30"/>
  <c r="F35" i="30"/>
  <c r="K34" i="30"/>
  <c r="I34" i="30"/>
  <c r="H34" i="30"/>
  <c r="G34" i="30"/>
  <c r="F34" i="30"/>
  <c r="K33" i="30"/>
  <c r="I33" i="30"/>
  <c r="J33" i="30" s="1"/>
  <c r="H33" i="30"/>
  <c r="G33" i="30"/>
  <c r="F33" i="30"/>
  <c r="K32" i="30"/>
  <c r="I32" i="30"/>
  <c r="H32" i="30"/>
  <c r="G32" i="30"/>
  <c r="F32" i="30"/>
  <c r="K31" i="30"/>
  <c r="I31" i="30"/>
  <c r="J31" i="30" s="1"/>
  <c r="H31" i="30"/>
  <c r="G31" i="30"/>
  <c r="F31" i="30"/>
  <c r="K30" i="30"/>
  <c r="I30" i="30"/>
  <c r="J30" i="30" s="1"/>
  <c r="H30" i="30"/>
  <c r="G30" i="30"/>
  <c r="F30" i="30"/>
  <c r="K29" i="30"/>
  <c r="I29" i="30"/>
  <c r="J29" i="30" s="1"/>
  <c r="H29" i="30"/>
  <c r="G29" i="30"/>
  <c r="F29" i="30"/>
  <c r="K28" i="30"/>
  <c r="I28" i="30"/>
  <c r="J28" i="30" s="1"/>
  <c r="H28" i="30"/>
  <c r="G28" i="30"/>
  <c r="F28" i="30"/>
  <c r="K27" i="30"/>
  <c r="I27" i="30"/>
  <c r="J27" i="30" s="1"/>
  <c r="H27" i="30"/>
  <c r="G27" i="30"/>
  <c r="F27" i="30"/>
  <c r="K26" i="30"/>
  <c r="I26" i="30"/>
  <c r="J26" i="30" s="1"/>
  <c r="H26" i="30"/>
  <c r="G26" i="30"/>
  <c r="F26" i="30"/>
  <c r="K25" i="30"/>
  <c r="I25" i="30"/>
  <c r="J25" i="30" s="1"/>
  <c r="H25" i="30"/>
  <c r="G25" i="30"/>
  <c r="F25" i="30"/>
  <c r="K24" i="30"/>
  <c r="I24" i="30"/>
  <c r="J24" i="30" s="1"/>
  <c r="H24" i="30"/>
  <c r="G24" i="30"/>
  <c r="F24" i="30"/>
  <c r="K23" i="30"/>
  <c r="I23" i="30"/>
  <c r="J23" i="30" s="1"/>
  <c r="H23" i="30"/>
  <c r="G23" i="30"/>
  <c r="F23" i="30"/>
  <c r="K22" i="30"/>
  <c r="I22" i="30"/>
  <c r="J22" i="30" s="1"/>
  <c r="H22" i="30"/>
  <c r="G22" i="30"/>
  <c r="F22" i="30"/>
  <c r="K21" i="30"/>
  <c r="I21" i="30"/>
  <c r="J21" i="30" s="1"/>
  <c r="H21" i="30"/>
  <c r="G21" i="30"/>
  <c r="F21" i="30"/>
  <c r="K20" i="30"/>
  <c r="I20" i="30"/>
  <c r="J20" i="30" s="1"/>
  <c r="H20" i="30"/>
  <c r="G20" i="30"/>
  <c r="F20" i="30"/>
  <c r="K19" i="30"/>
  <c r="I19" i="30"/>
  <c r="J19" i="30" s="1"/>
  <c r="H19" i="30"/>
  <c r="G19" i="30"/>
  <c r="F19" i="30"/>
  <c r="K18" i="30"/>
  <c r="I18" i="30"/>
  <c r="J18" i="30" s="1"/>
  <c r="H18" i="30"/>
  <c r="G18" i="30"/>
  <c r="F18" i="30"/>
  <c r="K17" i="30"/>
  <c r="I17" i="30"/>
  <c r="J17" i="30" s="1"/>
  <c r="H17" i="30"/>
  <c r="G17" i="30"/>
  <c r="F17" i="30"/>
  <c r="K16" i="30"/>
  <c r="I16" i="30"/>
  <c r="J16" i="30" s="1"/>
  <c r="H16" i="30"/>
  <c r="G16" i="30"/>
  <c r="F16" i="30"/>
  <c r="K15" i="30"/>
  <c r="I15" i="30"/>
  <c r="J15" i="30" s="1"/>
  <c r="H15" i="30"/>
  <c r="G15" i="30"/>
  <c r="F15" i="30"/>
  <c r="K14" i="30"/>
  <c r="I14" i="30"/>
  <c r="J14" i="30" s="1"/>
  <c r="H14" i="30"/>
  <c r="G14" i="30"/>
  <c r="F14" i="30"/>
  <c r="K13" i="30"/>
  <c r="I13" i="30"/>
  <c r="J13" i="30" s="1"/>
  <c r="H13" i="30"/>
  <c r="G13" i="30"/>
  <c r="F13" i="30"/>
  <c r="K12" i="30"/>
  <c r="I12" i="30"/>
  <c r="H12" i="30"/>
  <c r="G12" i="30"/>
  <c r="F12" i="30"/>
  <c r="K11" i="30"/>
  <c r="I11" i="30"/>
  <c r="J11" i="30" s="1"/>
  <c r="H11" i="30"/>
  <c r="G11" i="30"/>
  <c r="F11" i="30"/>
  <c r="K10" i="30"/>
  <c r="I10" i="30"/>
  <c r="H10" i="30"/>
  <c r="G10" i="30"/>
  <c r="F10" i="30"/>
  <c r="K9" i="30"/>
  <c r="I9" i="30"/>
  <c r="J9" i="30" s="1"/>
  <c r="H9" i="30"/>
  <c r="G9" i="30"/>
  <c r="F9" i="30"/>
  <c r="K8" i="30"/>
  <c r="I8" i="30"/>
  <c r="H8" i="30"/>
  <c r="G8" i="30"/>
  <c r="F8" i="30"/>
  <c r="K7" i="30"/>
  <c r="I7" i="30"/>
  <c r="J7" i="30" s="1"/>
  <c r="H7" i="30"/>
  <c r="G7" i="30"/>
  <c r="F7" i="30"/>
  <c r="K6" i="30"/>
  <c r="I6" i="30"/>
  <c r="H6" i="30"/>
  <c r="G6" i="30"/>
  <c r="F6" i="30"/>
  <c r="K5" i="30"/>
  <c r="I5" i="30"/>
  <c r="J5" i="30" s="1"/>
  <c r="H5" i="30"/>
  <c r="G5" i="30"/>
  <c r="F5" i="30"/>
  <c r="K4" i="30"/>
  <c r="I4" i="30"/>
  <c r="H4" i="30"/>
  <c r="G4" i="30"/>
  <c r="F4" i="30"/>
  <c r="K3" i="30"/>
  <c r="I3" i="30"/>
  <c r="J3" i="30" s="1"/>
  <c r="H3" i="30"/>
  <c r="G3" i="30"/>
  <c r="F3" i="30"/>
  <c r="K2" i="30"/>
  <c r="I2" i="30"/>
  <c r="H2" i="30"/>
  <c r="G2" i="30"/>
  <c r="F2" i="30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H80" i="18"/>
  <c r="I80" i="18" s="1"/>
  <c r="G80" i="18"/>
  <c r="F80" i="18"/>
  <c r="J79" i="18"/>
  <c r="H79" i="18"/>
  <c r="I79" i="18" s="1"/>
  <c r="G79" i="18"/>
  <c r="F79" i="18"/>
  <c r="J78" i="18"/>
  <c r="I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G70" i="18"/>
  <c r="F70" i="18"/>
  <c r="J69" i="18"/>
  <c r="H69" i="18"/>
  <c r="I69" i="18" s="1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H66" i="18"/>
  <c r="I66" i="18" s="1"/>
  <c r="G66" i="18"/>
  <c r="F66" i="18"/>
  <c r="J65" i="18"/>
  <c r="H65" i="18"/>
  <c r="I65" i="18" s="1"/>
  <c r="G65" i="18"/>
  <c r="F65" i="18"/>
  <c r="J64" i="18"/>
  <c r="H64" i="18"/>
  <c r="I64" i="18" s="1"/>
  <c r="G64" i="18"/>
  <c r="F64" i="18"/>
  <c r="J63" i="18"/>
  <c r="H63" i="18"/>
  <c r="I63" i="18" s="1"/>
  <c r="G63" i="18"/>
  <c r="F63" i="18"/>
  <c r="J62" i="18"/>
  <c r="H62" i="18"/>
  <c r="I62" i="18" s="1"/>
  <c r="G62" i="18"/>
  <c r="F62" i="18"/>
  <c r="J61" i="18"/>
  <c r="H61" i="18"/>
  <c r="I61" i="18" s="1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H57" i="18"/>
  <c r="I57" i="18" s="1"/>
  <c r="G57" i="18"/>
  <c r="F57" i="18"/>
  <c r="J56" i="18"/>
  <c r="H56" i="18"/>
  <c r="I56" i="18" s="1"/>
  <c r="G56" i="18"/>
  <c r="F56" i="18"/>
  <c r="J55" i="18"/>
  <c r="H55" i="18"/>
  <c r="I55" i="18" s="1"/>
  <c r="G55" i="18"/>
  <c r="F55" i="18"/>
  <c r="J54" i="18"/>
  <c r="I54" i="18"/>
  <c r="H54" i="18"/>
  <c r="G54" i="18"/>
  <c r="F54" i="18"/>
  <c r="J53" i="18"/>
  <c r="H53" i="18"/>
  <c r="I53" i="18" s="1"/>
  <c r="G53" i="18"/>
  <c r="F53" i="18"/>
  <c r="J52" i="18"/>
  <c r="H52" i="18"/>
  <c r="I52" i="18" s="1"/>
  <c r="G52" i="18"/>
  <c r="F52" i="18"/>
  <c r="J51" i="18"/>
  <c r="H51" i="18"/>
  <c r="I51" i="18" s="1"/>
  <c r="G51" i="18"/>
  <c r="F51" i="18"/>
  <c r="J50" i="18"/>
  <c r="H50" i="18"/>
  <c r="I50" i="18" s="1"/>
  <c r="G50" i="18"/>
  <c r="F50" i="18"/>
  <c r="J49" i="18"/>
  <c r="H49" i="18"/>
  <c r="I49" i="18" s="1"/>
  <c r="G49" i="18"/>
  <c r="F49" i="18"/>
  <c r="J48" i="18"/>
  <c r="H48" i="18"/>
  <c r="I48" i="18" s="1"/>
  <c r="G48" i="18"/>
  <c r="F48" i="18"/>
  <c r="J47" i="18"/>
  <c r="H47" i="18"/>
  <c r="I47" i="18" s="1"/>
  <c r="G47" i="18"/>
  <c r="F47" i="18"/>
  <c r="J46" i="18"/>
  <c r="I46" i="18"/>
  <c r="H46" i="18"/>
  <c r="G46" i="18"/>
  <c r="F46" i="18"/>
  <c r="J45" i="18"/>
  <c r="H45" i="18"/>
  <c r="I45" i="18" s="1"/>
  <c r="G45" i="18"/>
  <c r="F45" i="18"/>
  <c r="J44" i="18"/>
  <c r="H44" i="18"/>
  <c r="I44" i="18" s="1"/>
  <c r="G44" i="18"/>
  <c r="F44" i="18"/>
  <c r="J43" i="18"/>
  <c r="H43" i="18"/>
  <c r="I43" i="18" s="1"/>
  <c r="G43" i="18"/>
  <c r="F43" i="18"/>
  <c r="J42" i="18"/>
  <c r="H42" i="18"/>
  <c r="I42" i="18" s="1"/>
  <c r="G42" i="18"/>
  <c r="F42" i="18"/>
  <c r="J41" i="18"/>
  <c r="H41" i="18"/>
  <c r="I41" i="18" s="1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H38" i="18"/>
  <c r="I38" i="18" s="1"/>
  <c r="G38" i="18"/>
  <c r="F38" i="18"/>
  <c r="J37" i="18"/>
  <c r="H37" i="18"/>
  <c r="I37" i="18" s="1"/>
  <c r="G37" i="18"/>
  <c r="F37" i="18"/>
  <c r="J36" i="18"/>
  <c r="H36" i="18"/>
  <c r="I36" i="18" s="1"/>
  <c r="G36" i="18"/>
  <c r="F36" i="18"/>
  <c r="J35" i="18"/>
  <c r="H35" i="18"/>
  <c r="I35" i="18" s="1"/>
  <c r="G35" i="18"/>
  <c r="F35" i="18"/>
  <c r="J34" i="18"/>
  <c r="H34" i="18"/>
  <c r="I34" i="18" s="1"/>
  <c r="G34" i="18"/>
  <c r="F34" i="18"/>
  <c r="J33" i="18"/>
  <c r="H33" i="18"/>
  <c r="I33" i="18" s="1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H30" i="18"/>
  <c r="I30" i="18" s="1"/>
  <c r="G30" i="18"/>
  <c r="F30" i="18"/>
  <c r="J29" i="18"/>
  <c r="H29" i="18"/>
  <c r="I29" i="18" s="1"/>
  <c r="G29" i="18"/>
  <c r="F29" i="18"/>
  <c r="J28" i="18"/>
  <c r="H28" i="18"/>
  <c r="I28" i="18" s="1"/>
  <c r="G28" i="18"/>
  <c r="F28" i="18"/>
  <c r="J27" i="18"/>
  <c r="H27" i="18"/>
  <c r="I27" i="18" s="1"/>
  <c r="G27" i="18"/>
  <c r="F27" i="18"/>
  <c r="J26" i="18"/>
  <c r="H26" i="18"/>
  <c r="I26" i="18" s="1"/>
  <c r="G26" i="18"/>
  <c r="F26" i="18"/>
  <c r="J25" i="18"/>
  <c r="H25" i="18"/>
  <c r="I25" i="18" s="1"/>
  <c r="G25" i="18"/>
  <c r="F25" i="18"/>
  <c r="J24" i="18"/>
  <c r="H24" i="18"/>
  <c r="I24" i="18" s="1"/>
  <c r="G24" i="18"/>
  <c r="F24" i="18"/>
  <c r="J23" i="18"/>
  <c r="H23" i="18"/>
  <c r="I23" i="18" s="1"/>
  <c r="G23" i="18"/>
  <c r="F23" i="18"/>
  <c r="J22" i="18"/>
  <c r="H22" i="18"/>
  <c r="I22" i="18" s="1"/>
  <c r="G22" i="18"/>
  <c r="F22" i="18"/>
  <c r="J21" i="18"/>
  <c r="H21" i="18"/>
  <c r="I21" i="18" s="1"/>
  <c r="G21" i="18"/>
  <c r="F21" i="18"/>
  <c r="J20" i="18"/>
  <c r="H20" i="18"/>
  <c r="I20" i="18" s="1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H17" i="18"/>
  <c r="I17" i="18" s="1"/>
  <c r="G17" i="18"/>
  <c r="F17" i="18"/>
  <c r="J16" i="18"/>
  <c r="H16" i="18"/>
  <c r="I16" i="18" s="1"/>
  <c r="G16" i="18"/>
  <c r="F16" i="18"/>
  <c r="J15" i="18"/>
  <c r="I15" i="18"/>
  <c r="H15" i="18"/>
  <c r="G15" i="18"/>
  <c r="F15" i="18"/>
  <c r="J14" i="18"/>
  <c r="H14" i="18"/>
  <c r="I14" i="18" s="1"/>
  <c r="G14" i="18"/>
  <c r="F14" i="18"/>
  <c r="J13" i="18"/>
  <c r="H13" i="18"/>
  <c r="I13" i="18" s="1"/>
  <c r="G13" i="18"/>
  <c r="F13" i="18"/>
  <c r="J12" i="18"/>
  <c r="H12" i="18"/>
  <c r="I12" i="18" s="1"/>
  <c r="G12" i="18"/>
  <c r="F12" i="18"/>
  <c r="J11" i="18"/>
  <c r="H11" i="18"/>
  <c r="I11" i="18" s="1"/>
  <c r="G11" i="18"/>
  <c r="F11" i="18"/>
  <c r="J10" i="18"/>
  <c r="H10" i="18"/>
  <c r="I10" i="18" s="1"/>
  <c r="G10" i="18"/>
  <c r="F10" i="18"/>
  <c r="J9" i="18"/>
  <c r="H9" i="18"/>
  <c r="I9" i="18" s="1"/>
  <c r="G9" i="18"/>
  <c r="F9" i="18"/>
  <c r="J8" i="18"/>
  <c r="H8" i="18"/>
  <c r="I8" i="18" s="1"/>
  <c r="G8" i="18"/>
  <c r="F8" i="18"/>
  <c r="J7" i="18"/>
  <c r="I7" i="18"/>
  <c r="H7" i="18"/>
  <c r="G7" i="18"/>
  <c r="F7" i="18"/>
  <c r="J6" i="18"/>
  <c r="H6" i="18"/>
  <c r="I6" i="18" s="1"/>
  <c r="G6" i="18"/>
  <c r="F6" i="18"/>
  <c r="J5" i="18"/>
  <c r="H5" i="18"/>
  <c r="I5" i="18" s="1"/>
  <c r="G5" i="18"/>
  <c r="F5" i="18"/>
  <c r="J4" i="18"/>
  <c r="H4" i="18"/>
  <c r="I4" i="18" s="1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I79" i="26" s="1"/>
  <c r="G79" i="26"/>
  <c r="F79" i="26"/>
  <c r="J78" i="26"/>
  <c r="H78" i="26"/>
  <c r="I78" i="26" s="1"/>
  <c r="G78" i="26"/>
  <c r="F78" i="26"/>
  <c r="J77" i="26"/>
  <c r="H77" i="26"/>
  <c r="I77" i="26" s="1"/>
  <c r="G77" i="26"/>
  <c r="F77" i="26"/>
  <c r="J76" i="26"/>
  <c r="H76" i="26"/>
  <c r="I76" i="26" s="1"/>
  <c r="G76" i="26"/>
  <c r="F76" i="26"/>
  <c r="J75" i="26"/>
  <c r="H75" i="26"/>
  <c r="I75" i="26" s="1"/>
  <c r="G75" i="26"/>
  <c r="F75" i="26"/>
  <c r="J74" i="26"/>
  <c r="H74" i="26"/>
  <c r="I74" i="26" s="1"/>
  <c r="G74" i="26"/>
  <c r="F74" i="26"/>
  <c r="J73" i="26"/>
  <c r="H73" i="26"/>
  <c r="I73" i="26" s="1"/>
  <c r="G73" i="26"/>
  <c r="F73" i="26"/>
  <c r="J72" i="26"/>
  <c r="H72" i="26"/>
  <c r="I72" i="26" s="1"/>
  <c r="G72" i="26"/>
  <c r="F72" i="26"/>
  <c r="J71" i="26"/>
  <c r="H71" i="26"/>
  <c r="I71" i="26" s="1"/>
  <c r="G71" i="26"/>
  <c r="F71" i="26"/>
  <c r="J70" i="26"/>
  <c r="H70" i="26"/>
  <c r="I70" i="26" s="1"/>
  <c r="G70" i="26"/>
  <c r="F70" i="26"/>
  <c r="J69" i="26"/>
  <c r="H69" i="26"/>
  <c r="I69" i="26" s="1"/>
  <c r="G69" i="26"/>
  <c r="F69" i="26"/>
  <c r="J68" i="26"/>
  <c r="I68" i="26"/>
  <c r="H68" i="26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H65" i="26"/>
  <c r="I65" i="26" s="1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I60" i="26"/>
  <c r="H60" i="26"/>
  <c r="G60" i="26"/>
  <c r="F60" i="26"/>
  <c r="J59" i="26"/>
  <c r="H59" i="26"/>
  <c r="I59" i="26" s="1"/>
  <c r="G59" i="26"/>
  <c r="F59" i="26"/>
  <c r="J58" i="26"/>
  <c r="H58" i="26"/>
  <c r="I58" i="26" s="1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H45" i="26"/>
  <c r="I45" i="26" s="1"/>
  <c r="G45" i="26"/>
  <c r="F45" i="26"/>
  <c r="J44" i="26"/>
  <c r="I44" i="26"/>
  <c r="H44" i="26"/>
  <c r="G44" i="26"/>
  <c r="F44" i="26"/>
  <c r="J43" i="26"/>
  <c r="H43" i="26"/>
  <c r="I43" i="26" s="1"/>
  <c r="G43" i="26"/>
  <c r="F43" i="26"/>
  <c r="J42" i="26"/>
  <c r="H42" i="26"/>
  <c r="I42" i="26" s="1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H29" i="26"/>
  <c r="I29" i="26" s="1"/>
  <c r="G29" i="26"/>
  <c r="F29" i="26"/>
  <c r="J28" i="26"/>
  <c r="H28" i="26"/>
  <c r="I28" i="26" s="1"/>
  <c r="G28" i="26"/>
  <c r="F28" i="26"/>
  <c r="J27" i="26"/>
  <c r="H27" i="26"/>
  <c r="I27" i="26" s="1"/>
  <c r="G27" i="26"/>
  <c r="F27" i="26"/>
  <c r="J26" i="26"/>
  <c r="H26" i="26"/>
  <c r="I26" i="26" s="1"/>
  <c r="G26" i="26"/>
  <c r="F26" i="26"/>
  <c r="J25" i="26"/>
  <c r="H25" i="26"/>
  <c r="I25" i="26" s="1"/>
  <c r="G25" i="26"/>
  <c r="F25" i="26"/>
  <c r="J24" i="26"/>
  <c r="I24" i="26"/>
  <c r="H24" i="26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I16" i="26"/>
  <c r="H16" i="26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H13" i="26"/>
  <c r="I13" i="26" s="1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H5" i="26"/>
  <c r="I5" i="26" s="1"/>
  <c r="G5" i="26"/>
  <c r="F5" i="26"/>
  <c r="J4" i="26"/>
  <c r="I4" i="26"/>
  <c r="H4" i="26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H83" i="25" s="1"/>
  <c r="G2" i="25"/>
  <c r="F2" i="25"/>
  <c r="F83" i="25" s="1"/>
  <c r="J83" i="24"/>
  <c r="H83" i="24"/>
  <c r="I83" i="24" s="1"/>
  <c r="G83" i="24"/>
  <c r="F83" i="24"/>
  <c r="J82" i="24"/>
  <c r="H82" i="24"/>
  <c r="I82" i="24" s="1"/>
  <c r="G82" i="24"/>
  <c r="F82" i="24"/>
  <c r="J81" i="24"/>
  <c r="I81" i="24"/>
  <c r="H81" i="24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I77" i="24"/>
  <c r="H77" i="24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I73" i="24"/>
  <c r="H73" i="24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H68" i="24"/>
  <c r="I68" i="24" s="1"/>
  <c r="G68" i="24"/>
  <c r="F68" i="24"/>
  <c r="J67" i="24"/>
  <c r="H67" i="24"/>
  <c r="I67" i="24" s="1"/>
  <c r="G67" i="24"/>
  <c r="F67" i="24"/>
  <c r="J66" i="24"/>
  <c r="H66" i="24"/>
  <c r="I66" i="24" s="1"/>
  <c r="G66" i="24"/>
  <c r="F66" i="24"/>
  <c r="J65" i="24"/>
  <c r="I65" i="24"/>
  <c r="H65" i="24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H60" i="24"/>
  <c r="I60" i="24" s="1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I57" i="24"/>
  <c r="H57" i="24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H48" i="24"/>
  <c r="I48" i="24" s="1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I45" i="24"/>
  <c r="H45" i="24"/>
  <c r="G45" i="24"/>
  <c r="F45" i="24"/>
  <c r="J44" i="24"/>
  <c r="H44" i="24"/>
  <c r="I44" i="24" s="1"/>
  <c r="G44" i="24"/>
  <c r="F44" i="24"/>
  <c r="J43" i="24"/>
  <c r="H43" i="24"/>
  <c r="I43" i="24" s="1"/>
  <c r="G43" i="24"/>
  <c r="F43" i="24"/>
  <c r="J42" i="24"/>
  <c r="H42" i="24"/>
  <c r="I42" i="24" s="1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H34" i="24"/>
  <c r="I34" i="24" s="1"/>
  <c r="G34" i="24"/>
  <c r="F34" i="24"/>
  <c r="J33" i="24"/>
  <c r="I33" i="24"/>
  <c r="H33" i="24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I29" i="24"/>
  <c r="H29" i="24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I23" i="24"/>
  <c r="H23" i="24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H20" i="24"/>
  <c r="I20" i="24" s="1"/>
  <c r="G20" i="24"/>
  <c r="F20" i="24"/>
  <c r="J19" i="24"/>
  <c r="H19" i="24"/>
  <c r="I19" i="24" s="1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I13" i="24"/>
  <c r="H13" i="24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I7" i="24"/>
  <c r="H7" i="24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H4" i="24"/>
  <c r="I4" i="24" s="1"/>
  <c r="G4" i="24"/>
  <c r="F4" i="24"/>
  <c r="J3" i="24"/>
  <c r="H3" i="24"/>
  <c r="I3" i="24" s="1"/>
  <c r="G3" i="24"/>
  <c r="F3" i="24"/>
  <c r="J2" i="24"/>
  <c r="H2" i="24"/>
  <c r="I2" i="24" s="1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I81" i="3"/>
  <c r="H81" i="3"/>
  <c r="G81" i="3"/>
  <c r="F81" i="3"/>
  <c r="J80" i="3"/>
  <c r="H80" i="3"/>
  <c r="I80" i="3" s="1"/>
  <c r="G80" i="3"/>
  <c r="F80" i="3"/>
  <c r="J79" i="3"/>
  <c r="I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H75" i="3"/>
  <c r="I75" i="3" s="1"/>
  <c r="G75" i="3"/>
  <c r="F75" i="3"/>
  <c r="J74" i="3"/>
  <c r="H74" i="3"/>
  <c r="I74" i="3" s="1"/>
  <c r="G74" i="3"/>
  <c r="F74" i="3"/>
  <c r="J73" i="3"/>
  <c r="H73" i="3"/>
  <c r="I73" i="3" s="1"/>
  <c r="G73" i="3"/>
  <c r="F73" i="3"/>
  <c r="J72" i="3"/>
  <c r="H72" i="3"/>
  <c r="I72" i="3" s="1"/>
  <c r="G72" i="3"/>
  <c r="F72" i="3"/>
  <c r="J71" i="3"/>
  <c r="I71" i="3"/>
  <c r="H71" i="3"/>
  <c r="G71" i="3"/>
  <c r="F71" i="3"/>
  <c r="J70" i="3"/>
  <c r="H70" i="3"/>
  <c r="I70" i="3" s="1"/>
  <c r="G70" i="3"/>
  <c r="F70" i="3"/>
  <c r="J69" i="3"/>
  <c r="H69" i="3"/>
  <c r="I69" i="3" s="1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I65" i="3"/>
  <c r="H65" i="3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H60" i="3"/>
  <c r="I60" i="3" s="1"/>
  <c r="G60" i="3"/>
  <c r="F60" i="3"/>
  <c r="J59" i="3"/>
  <c r="H59" i="3"/>
  <c r="I59" i="3" s="1"/>
  <c r="G59" i="3"/>
  <c r="F59" i="3"/>
  <c r="J58" i="3"/>
  <c r="H58" i="3"/>
  <c r="I58" i="3" s="1"/>
  <c r="G58" i="3"/>
  <c r="F58" i="3"/>
  <c r="J57" i="3"/>
  <c r="I57" i="3"/>
  <c r="H57" i="3"/>
  <c r="G57" i="3"/>
  <c r="F57" i="3"/>
  <c r="J56" i="3"/>
  <c r="H56" i="3"/>
  <c r="I56" i="3" s="1"/>
  <c r="G56" i="3"/>
  <c r="F56" i="3"/>
  <c r="J55" i="3"/>
  <c r="I55" i="3"/>
  <c r="H55" i="3"/>
  <c r="G55" i="3"/>
  <c r="F55" i="3"/>
  <c r="J54" i="3"/>
  <c r="H54" i="3"/>
  <c r="I54" i="3" s="1"/>
  <c r="G54" i="3"/>
  <c r="F54" i="3"/>
  <c r="J53" i="3"/>
  <c r="H53" i="3"/>
  <c r="I53" i="3" s="1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I45" i="3"/>
  <c r="H45" i="3"/>
  <c r="G45" i="3"/>
  <c r="F45" i="3"/>
  <c r="J44" i="3"/>
  <c r="H44" i="3"/>
  <c r="I44" i="3" s="1"/>
  <c r="G44" i="3"/>
  <c r="F44" i="3"/>
  <c r="J43" i="3"/>
  <c r="H43" i="3"/>
  <c r="I43" i="3" s="1"/>
  <c r="G43" i="3"/>
  <c r="F43" i="3"/>
  <c r="J42" i="3"/>
  <c r="H42" i="3"/>
  <c r="I42" i="3" s="1"/>
  <c r="G42" i="3"/>
  <c r="F42" i="3"/>
  <c r="J41" i="3"/>
  <c r="I41" i="3"/>
  <c r="H41" i="3"/>
  <c r="G41" i="3"/>
  <c r="F41" i="3"/>
  <c r="J40" i="3"/>
  <c r="H40" i="3"/>
  <c r="I40" i="3" s="1"/>
  <c r="G40" i="3"/>
  <c r="F40" i="3"/>
  <c r="J39" i="3"/>
  <c r="H39" i="3"/>
  <c r="I39" i="3" s="1"/>
  <c r="G39" i="3"/>
  <c r="F39" i="3"/>
  <c r="J38" i="3"/>
  <c r="H38" i="3"/>
  <c r="I38" i="3" s="1"/>
  <c r="G38" i="3"/>
  <c r="F38" i="3"/>
  <c r="J37" i="3"/>
  <c r="I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I27" i="3" s="1"/>
  <c r="G27" i="3"/>
  <c r="F27" i="3"/>
  <c r="J26" i="3"/>
  <c r="H26" i="3"/>
  <c r="I26" i="3" s="1"/>
  <c r="G26" i="3"/>
  <c r="F26" i="3"/>
  <c r="J25" i="3"/>
  <c r="I25" i="3"/>
  <c r="H25" i="3"/>
  <c r="G25" i="3"/>
  <c r="F25" i="3"/>
  <c r="J24" i="3"/>
  <c r="H24" i="3"/>
  <c r="I24" i="3" s="1"/>
  <c r="G24" i="3"/>
  <c r="F24" i="3"/>
  <c r="J23" i="3"/>
  <c r="I23" i="3"/>
  <c r="H23" i="3"/>
  <c r="G23" i="3"/>
  <c r="F23" i="3"/>
  <c r="J22" i="3"/>
  <c r="H22" i="3"/>
  <c r="I22" i="3" s="1"/>
  <c r="G22" i="3"/>
  <c r="F22" i="3"/>
  <c r="J21" i="3"/>
  <c r="H21" i="3"/>
  <c r="I21" i="3" s="1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I13" i="3"/>
  <c r="H13" i="3"/>
  <c r="G13" i="3"/>
  <c r="F13" i="3"/>
  <c r="J12" i="3"/>
  <c r="H12" i="3"/>
  <c r="I12" i="3" s="1"/>
  <c r="G12" i="3"/>
  <c r="F12" i="3"/>
  <c r="J11" i="3"/>
  <c r="H11" i="3"/>
  <c r="I11" i="3" s="1"/>
  <c r="G11" i="3"/>
  <c r="F11" i="3"/>
  <c r="J10" i="3"/>
  <c r="H10" i="3"/>
  <c r="I10" i="3" s="1"/>
  <c r="G10" i="3"/>
  <c r="F10" i="3"/>
  <c r="J9" i="3"/>
  <c r="I9" i="3"/>
  <c r="H9" i="3"/>
  <c r="G9" i="3"/>
  <c r="F9" i="3"/>
  <c r="J8" i="3"/>
  <c r="H8" i="3"/>
  <c r="I8" i="3" s="1"/>
  <c r="G8" i="3"/>
  <c r="F8" i="3"/>
  <c r="J7" i="3"/>
  <c r="H7" i="3"/>
  <c r="I7" i="3" s="1"/>
  <c r="G7" i="3"/>
  <c r="F7" i="3"/>
  <c r="J6" i="3"/>
  <c r="H6" i="3"/>
  <c r="I6" i="3" s="1"/>
  <c r="G6" i="3"/>
  <c r="F6" i="3"/>
  <c r="J5" i="3"/>
  <c r="H5" i="3"/>
  <c r="I5" i="3" s="1"/>
  <c r="G5" i="3"/>
  <c r="F5" i="3"/>
  <c r="J4" i="3"/>
  <c r="H4" i="3"/>
  <c r="I4" i="3" s="1"/>
  <c r="G4" i="3"/>
  <c r="F4" i="3"/>
  <c r="J3" i="3"/>
  <c r="H3" i="3"/>
  <c r="I3" i="3" s="1"/>
  <c r="G3" i="3"/>
  <c r="F3" i="3"/>
  <c r="H2" i="3"/>
  <c r="I2" i="3" s="1"/>
  <c r="G2" i="3"/>
  <c r="F2" i="3"/>
  <c r="I70" i="18" l="1"/>
  <c r="I71" i="18"/>
  <c r="I72" i="18"/>
  <c r="I73" i="18"/>
  <c r="I74" i="18"/>
  <c r="I75" i="18"/>
  <c r="I76" i="18"/>
  <c r="J56" i="30"/>
  <c r="J60" i="30"/>
  <c r="J64" i="30"/>
  <c r="J68" i="30"/>
  <c r="J72" i="30"/>
  <c r="J76" i="30"/>
  <c r="J80" i="30"/>
  <c r="J53" i="30"/>
  <c r="J57" i="30"/>
  <c r="J61" i="30"/>
  <c r="J65" i="30"/>
  <c r="J69" i="30"/>
  <c r="J73" i="30"/>
  <c r="J77" i="30"/>
  <c r="J81" i="30"/>
  <c r="J2" i="30"/>
  <c r="J4" i="30"/>
  <c r="J6" i="30"/>
  <c r="J8" i="30"/>
  <c r="J10" i="30"/>
  <c r="J12" i="30"/>
  <c r="J32" i="30"/>
  <c r="J34" i="30"/>
  <c r="J36" i="30"/>
  <c r="J38" i="30"/>
  <c r="J40" i="30"/>
  <c r="J42" i="30"/>
  <c r="J51" i="30"/>
  <c r="J54" i="30"/>
  <c r="J58" i="30"/>
  <c r="J62" i="30"/>
  <c r="J66" i="30"/>
  <c r="J70" i="30"/>
  <c r="J74" i="30"/>
  <c r="J78" i="30"/>
  <c r="J82" i="30"/>
  <c r="I77" i="18"/>
  <c r="I3" i="25"/>
  <c r="I5" i="25"/>
  <c r="I7" i="25"/>
  <c r="I9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0" i="25"/>
  <c r="I73" i="25"/>
  <c r="I74" i="25"/>
  <c r="I77" i="25"/>
  <c r="I78" i="25"/>
  <c r="I81" i="25"/>
  <c r="I82" i="25"/>
  <c r="I83" i="25"/>
  <c r="I80" i="25"/>
  <c r="I76" i="25"/>
  <c r="I72" i="25"/>
  <c r="I68" i="25"/>
  <c r="I64" i="25"/>
  <c r="I60" i="25"/>
  <c r="I56" i="25"/>
  <c r="I52" i="25"/>
  <c r="I48" i="25"/>
  <c r="I44" i="25"/>
  <c r="I40" i="25"/>
  <c r="I36" i="25"/>
  <c r="I32" i="25"/>
  <c r="I28" i="25"/>
  <c r="I24" i="25"/>
  <c r="I20" i="25"/>
  <c r="I16" i="25"/>
  <c r="I12" i="25"/>
  <c r="I8" i="25"/>
  <c r="I4" i="25"/>
  <c r="I79" i="25"/>
  <c r="I75" i="25"/>
  <c r="I71" i="25"/>
  <c r="I66" i="25"/>
  <c r="I62" i="25"/>
  <c r="I58" i="25"/>
  <c r="I54" i="25"/>
  <c r="I50" i="25"/>
  <c r="I46" i="25"/>
  <c r="I42" i="25"/>
  <c r="I38" i="25"/>
  <c r="I34" i="25"/>
  <c r="I30" i="25"/>
  <c r="I26" i="25"/>
  <c r="I22" i="25"/>
  <c r="I18" i="25"/>
  <c r="I14" i="25"/>
  <c r="I10" i="25"/>
  <c r="I6" i="25"/>
  <c r="I2" i="25"/>
  <c r="H3" i="34"/>
  <c r="H4" i="34"/>
  <c r="H5" i="34"/>
  <c r="H6" i="34"/>
  <c r="H7" i="34"/>
  <c r="H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2" i="34"/>
  <c r="G3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4" i="34"/>
  <c r="G35" i="34"/>
  <c r="G36" i="34"/>
  <c r="G37" i="34"/>
  <c r="G38" i="34"/>
  <c r="G39" i="34"/>
  <c r="G40" i="34"/>
  <c r="G41" i="34"/>
  <c r="G42" i="34"/>
  <c r="G43" i="34"/>
  <c r="G44" i="34"/>
  <c r="G45" i="34"/>
  <c r="G46" i="34"/>
  <c r="G47" i="34"/>
  <c r="G48" i="34"/>
  <c r="G49" i="34"/>
  <c r="G50" i="34"/>
  <c r="G51" i="34"/>
  <c r="G52" i="34"/>
  <c r="G53" i="34"/>
  <c r="G54" i="34"/>
  <c r="G55" i="34"/>
  <c r="G56" i="34"/>
  <c r="G57" i="34"/>
  <c r="G58" i="34"/>
  <c r="G59" i="34"/>
  <c r="G60" i="34"/>
  <c r="G61" i="34"/>
  <c r="G62" i="34"/>
  <c r="G63" i="34"/>
  <c r="G64" i="34"/>
  <c r="G65" i="34"/>
  <c r="G66" i="34"/>
  <c r="G67" i="34"/>
  <c r="G68" i="34"/>
  <c r="G69" i="34"/>
  <c r="G70" i="34"/>
  <c r="G71" i="34"/>
  <c r="G72" i="34"/>
  <c r="G73" i="34"/>
  <c r="G74" i="34"/>
  <c r="G75" i="34"/>
  <c r="G76" i="34"/>
  <c r="G77" i="34"/>
  <c r="G78" i="34"/>
  <c r="G79" i="34"/>
  <c r="G80" i="34"/>
  <c r="G81" i="34"/>
  <c r="G82" i="34"/>
  <c r="G83" i="34"/>
  <c r="G84" i="34"/>
  <c r="G85" i="34"/>
  <c r="G86" i="34"/>
  <c r="G87" i="34"/>
  <c r="G88" i="34"/>
  <c r="G89" i="34"/>
  <c r="G90" i="34"/>
  <c r="G2" i="34"/>
  <c r="F3" i="34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2" i="34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42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H81" i="33"/>
  <c r="H82" i="33"/>
  <c r="H83" i="33"/>
  <c r="H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G81" i="33"/>
  <c r="G82" i="33"/>
  <c r="G83" i="33"/>
  <c r="G2" i="33"/>
  <c r="F3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2" i="33"/>
  <c r="F2" i="31" l="1"/>
  <c r="G2" i="31"/>
  <c r="H2" i="31"/>
  <c r="F3" i="31"/>
  <c r="G3" i="31"/>
  <c r="H3" i="31"/>
  <c r="F4" i="31"/>
  <c r="G4" i="31"/>
  <c r="H4" i="31"/>
  <c r="F5" i="31"/>
  <c r="G5" i="31"/>
  <c r="H5" i="31"/>
  <c r="F6" i="31"/>
  <c r="G6" i="31"/>
  <c r="H6" i="31"/>
  <c r="F7" i="31"/>
  <c r="G7" i="31"/>
  <c r="H7" i="31"/>
  <c r="F8" i="31"/>
  <c r="G8" i="31"/>
  <c r="H8" i="31"/>
  <c r="F9" i="31"/>
  <c r="G9" i="31"/>
  <c r="H9" i="31"/>
  <c r="F10" i="31"/>
  <c r="G10" i="31"/>
  <c r="H10" i="31"/>
  <c r="F11" i="31"/>
  <c r="G11" i="31"/>
  <c r="H11" i="31"/>
  <c r="F12" i="31"/>
  <c r="G12" i="31"/>
  <c r="H12" i="31"/>
  <c r="F13" i="31"/>
  <c r="G13" i="31"/>
  <c r="H13" i="31"/>
  <c r="F14" i="31"/>
  <c r="G14" i="31"/>
  <c r="H14" i="31"/>
  <c r="F15" i="31"/>
  <c r="G15" i="31"/>
  <c r="H15" i="31"/>
  <c r="F16" i="31"/>
  <c r="G16" i="31"/>
  <c r="H16" i="31"/>
  <c r="F17" i="31"/>
  <c r="G17" i="31"/>
  <c r="H17" i="31"/>
  <c r="F18" i="31"/>
  <c r="G18" i="31"/>
  <c r="H18" i="31"/>
  <c r="F19" i="31"/>
  <c r="G19" i="31"/>
  <c r="H19" i="31"/>
  <c r="F20" i="31"/>
  <c r="G20" i="31"/>
  <c r="H20" i="31"/>
  <c r="F21" i="31"/>
  <c r="G21" i="31"/>
  <c r="H21" i="31"/>
  <c r="F22" i="31"/>
  <c r="G22" i="31"/>
  <c r="H22" i="31"/>
  <c r="F23" i="31"/>
  <c r="G23" i="31"/>
  <c r="H23" i="31"/>
  <c r="F24" i="31"/>
  <c r="G24" i="31"/>
  <c r="H24" i="31"/>
  <c r="F25" i="31"/>
  <c r="G25" i="31"/>
  <c r="H25" i="31"/>
  <c r="F26" i="31"/>
  <c r="G26" i="31"/>
  <c r="H26" i="31"/>
  <c r="F27" i="31"/>
  <c r="G27" i="31"/>
  <c r="H27" i="31"/>
  <c r="F28" i="31"/>
  <c r="G28" i="31"/>
  <c r="H28" i="31"/>
  <c r="F29" i="31"/>
  <c r="G29" i="31"/>
  <c r="H29" i="31"/>
  <c r="F30" i="31"/>
  <c r="G30" i="31"/>
  <c r="H30" i="31"/>
  <c r="F31" i="31"/>
  <c r="G31" i="31"/>
  <c r="H31" i="31"/>
  <c r="F32" i="31"/>
  <c r="G32" i="31"/>
  <c r="H32" i="31"/>
  <c r="F33" i="31"/>
  <c r="G33" i="31"/>
  <c r="H33" i="31"/>
  <c r="F34" i="31"/>
  <c r="G34" i="31"/>
  <c r="H34" i="31"/>
  <c r="F35" i="31"/>
  <c r="G35" i="31"/>
  <c r="H35" i="31"/>
  <c r="F36" i="31"/>
  <c r="G36" i="31"/>
  <c r="H36" i="31"/>
  <c r="F37" i="31"/>
  <c r="G37" i="31"/>
  <c r="H37" i="31"/>
  <c r="F38" i="31"/>
  <c r="G38" i="31"/>
  <c r="H38" i="31"/>
  <c r="F39" i="31"/>
  <c r="G39" i="31"/>
  <c r="H39" i="31"/>
  <c r="F40" i="31"/>
  <c r="G40" i="31"/>
  <c r="H40" i="31"/>
  <c r="F41" i="31"/>
  <c r="G41" i="31"/>
  <c r="H41" i="31"/>
  <c r="F42" i="31"/>
  <c r="G42" i="31"/>
  <c r="H42" i="31"/>
  <c r="F43" i="31"/>
  <c r="G43" i="31"/>
  <c r="H43" i="31"/>
  <c r="F44" i="31"/>
  <c r="G44" i="31"/>
  <c r="H44" i="31"/>
  <c r="F45" i="31"/>
  <c r="G45" i="31"/>
  <c r="H45" i="31"/>
  <c r="F46" i="31"/>
  <c r="G46" i="31"/>
  <c r="H46" i="31"/>
  <c r="F47" i="31"/>
  <c r="G47" i="31"/>
  <c r="H47" i="31"/>
  <c r="F48" i="31"/>
  <c r="G48" i="31"/>
  <c r="H48" i="31"/>
  <c r="F49" i="31"/>
  <c r="G49" i="31"/>
  <c r="H49" i="31"/>
  <c r="F50" i="31"/>
  <c r="G50" i="31"/>
  <c r="H50" i="31"/>
  <c r="F51" i="31"/>
  <c r="G51" i="31"/>
  <c r="H51" i="31"/>
  <c r="F52" i="31"/>
  <c r="G52" i="31"/>
  <c r="H52" i="31"/>
  <c r="F53" i="31"/>
  <c r="G53" i="31"/>
  <c r="H53" i="31"/>
  <c r="F54" i="31"/>
  <c r="G54" i="31"/>
  <c r="H54" i="31"/>
  <c r="F55" i="31"/>
  <c r="G55" i="31"/>
  <c r="H55" i="31"/>
  <c r="F56" i="31"/>
  <c r="G56" i="31"/>
  <c r="H56" i="31"/>
  <c r="F57" i="31"/>
  <c r="G57" i="31"/>
  <c r="H57" i="31"/>
  <c r="F58" i="31"/>
  <c r="G58" i="31"/>
  <c r="H58" i="31"/>
  <c r="F59" i="31"/>
  <c r="G59" i="31"/>
  <c r="H59" i="31"/>
  <c r="F60" i="31"/>
  <c r="G60" i="31"/>
  <c r="H60" i="31"/>
  <c r="F61" i="31"/>
  <c r="G61" i="31"/>
  <c r="H61" i="31"/>
  <c r="F62" i="31"/>
  <c r="G62" i="31"/>
  <c r="H62" i="31"/>
  <c r="F63" i="31"/>
  <c r="G63" i="31"/>
  <c r="H63" i="31"/>
  <c r="F64" i="31"/>
  <c r="G64" i="31"/>
  <c r="H64" i="31"/>
  <c r="F65" i="31"/>
  <c r="G65" i="31"/>
  <c r="H65" i="31"/>
  <c r="F66" i="31"/>
  <c r="G66" i="31"/>
  <c r="H66" i="31"/>
  <c r="F67" i="31"/>
  <c r="G67" i="31"/>
  <c r="H67" i="31"/>
  <c r="F68" i="31"/>
  <c r="G68" i="31"/>
  <c r="H68" i="31"/>
  <c r="F69" i="31"/>
  <c r="G69" i="31"/>
  <c r="H69" i="31"/>
  <c r="F70" i="31"/>
  <c r="G70" i="31"/>
  <c r="H70" i="31"/>
  <c r="F71" i="31"/>
  <c r="G71" i="31"/>
  <c r="H71" i="31"/>
  <c r="F72" i="31"/>
  <c r="G72" i="31"/>
  <c r="H72" i="31"/>
  <c r="F73" i="31"/>
  <c r="G73" i="31"/>
  <c r="H73" i="31"/>
  <c r="F74" i="31"/>
  <c r="G74" i="31"/>
  <c r="H74" i="31"/>
  <c r="F75" i="31"/>
  <c r="G75" i="31"/>
  <c r="H75" i="31"/>
  <c r="F76" i="31"/>
  <c r="G76" i="31"/>
  <c r="H76" i="31"/>
  <c r="F77" i="31"/>
  <c r="G77" i="31"/>
  <c r="H77" i="31"/>
  <c r="F78" i="31"/>
  <c r="G78" i="31"/>
  <c r="H78" i="31"/>
  <c r="F79" i="31"/>
  <c r="G79" i="31"/>
  <c r="H79" i="31"/>
  <c r="F80" i="31"/>
  <c r="G80" i="31"/>
  <c r="H80" i="31"/>
  <c r="F81" i="31"/>
  <c r="G81" i="31"/>
  <c r="H81" i="31"/>
  <c r="F82" i="31"/>
  <c r="G82" i="31"/>
  <c r="H82" i="31"/>
  <c r="F83" i="31"/>
  <c r="G83" i="31"/>
  <c r="H83" i="31"/>
  <c r="H90" i="32" l="1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I84" i="27" l="1"/>
  <c r="G84" i="27"/>
  <c r="E83" i="27"/>
  <c r="E84" i="27"/>
  <c r="C83" i="27"/>
  <c r="C84" i="27"/>
  <c r="G89" i="28" l="1"/>
  <c r="G90" i="28"/>
  <c r="F90" i="28"/>
  <c r="E90" i="28"/>
  <c r="G3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2" i="28"/>
  <c r="F3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2" i="28"/>
  <c r="E3" i="28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2" i="28"/>
  <c r="I83" i="27" l="1"/>
  <c r="G83" i="27"/>
  <c r="I82" i="27" l="1"/>
  <c r="G82" i="27"/>
  <c r="E82" i="27"/>
  <c r="C82" i="27"/>
  <c r="I81" i="27" l="1"/>
  <c r="G81" i="27"/>
  <c r="E81" i="27"/>
  <c r="C81" i="27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I80" i="27"/>
  <c r="G80" i="27"/>
  <c r="E80" i="27"/>
  <c r="C80" i="27"/>
  <c r="C79" i="27"/>
  <c r="I79" i="27" l="1"/>
  <c r="G79" i="27"/>
  <c r="E79" i="27"/>
  <c r="I78" i="27"/>
  <c r="G78" i="27"/>
  <c r="E78" i="27"/>
  <c r="H83" i="9" l="1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J26" i="23"/>
  <c r="H26" i="23"/>
  <c r="I26" i="23" s="1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19" i="23"/>
  <c r="H19" i="23"/>
  <c r="G19" i="23"/>
  <c r="F19" i="23"/>
  <c r="J18" i="23"/>
  <c r="H18" i="23"/>
  <c r="G18" i="23"/>
  <c r="F18" i="23"/>
  <c r="J17" i="23"/>
  <c r="H17" i="23"/>
  <c r="I17" i="23" s="1"/>
  <c r="G17" i="23"/>
  <c r="F17" i="23"/>
  <c r="J16" i="23"/>
  <c r="H16" i="23"/>
  <c r="I16" i="23" s="1"/>
  <c r="G16" i="23"/>
  <c r="F16" i="23"/>
  <c r="J15" i="23"/>
  <c r="H15" i="23"/>
  <c r="I15" i="23" s="1"/>
  <c r="G15" i="23"/>
  <c r="F15" i="23"/>
  <c r="J14" i="23"/>
  <c r="H14" i="23"/>
  <c r="I14" i="23" s="1"/>
  <c r="G14" i="23"/>
  <c r="F14" i="23"/>
  <c r="J13" i="23"/>
  <c r="H13" i="23"/>
  <c r="I13" i="23" s="1"/>
  <c r="G13" i="23"/>
  <c r="F13" i="23"/>
  <c r="J12" i="23"/>
  <c r="H12" i="23"/>
  <c r="I12" i="23" s="1"/>
  <c r="G12" i="23"/>
  <c r="F12" i="23"/>
  <c r="J11" i="23"/>
  <c r="H11" i="23"/>
  <c r="I11" i="23" s="1"/>
  <c r="G11" i="23"/>
  <c r="F11" i="23"/>
  <c r="J10" i="23"/>
  <c r="H10" i="23"/>
  <c r="I10" i="23" s="1"/>
  <c r="G10" i="23"/>
  <c r="F10" i="23"/>
  <c r="J9" i="23"/>
  <c r="H9" i="23"/>
  <c r="I9" i="23" s="1"/>
  <c r="G9" i="23"/>
  <c r="F9" i="23"/>
  <c r="J8" i="23"/>
  <c r="H8" i="23"/>
  <c r="I8" i="23" s="1"/>
  <c r="G8" i="23"/>
  <c r="F8" i="23"/>
  <c r="J7" i="23"/>
  <c r="H7" i="23"/>
  <c r="I7" i="23" s="1"/>
  <c r="G7" i="23"/>
  <c r="F7" i="23"/>
  <c r="J6" i="23"/>
  <c r="H6" i="23"/>
  <c r="G6" i="23"/>
  <c r="F6" i="23"/>
  <c r="J5" i="23"/>
  <c r="H5" i="23"/>
  <c r="G5" i="23"/>
  <c r="F5" i="23"/>
  <c r="J4" i="23"/>
  <c r="H4" i="23"/>
  <c r="G4" i="23"/>
  <c r="F4" i="23"/>
  <c r="J3" i="23"/>
  <c r="H3" i="23"/>
  <c r="G3" i="23"/>
  <c r="F3" i="23"/>
  <c r="J2" i="23"/>
  <c r="H2" i="23"/>
  <c r="G2" i="23"/>
  <c r="F2" i="23"/>
  <c r="J90" i="5"/>
  <c r="H90" i="5"/>
  <c r="G90" i="5"/>
  <c r="F90" i="5"/>
  <c r="J89" i="5"/>
  <c r="H89" i="5"/>
  <c r="I89" i="5" s="1"/>
  <c r="G89" i="5"/>
  <c r="F89" i="5"/>
  <c r="J88" i="5"/>
  <c r="H88" i="5"/>
  <c r="G88" i="5"/>
  <c r="F88" i="5"/>
  <c r="J87" i="5"/>
  <c r="H87" i="5"/>
  <c r="G87" i="5"/>
  <c r="F87" i="5"/>
  <c r="J86" i="5"/>
  <c r="H86" i="5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I77" i="5" s="1"/>
  <c r="G77" i="5"/>
  <c r="F77" i="5"/>
  <c r="J76" i="5"/>
  <c r="H76" i="5"/>
  <c r="I76" i="5" s="1"/>
  <c r="G76" i="5"/>
  <c r="F76" i="5"/>
  <c r="J75" i="5"/>
  <c r="H75" i="5"/>
  <c r="G75" i="5"/>
  <c r="F75" i="5"/>
  <c r="J74" i="5"/>
  <c r="H74" i="5"/>
  <c r="I74" i="5" s="1"/>
  <c r="G74" i="5"/>
  <c r="F74" i="5"/>
  <c r="J73" i="5"/>
  <c r="H73" i="5"/>
  <c r="I73" i="5" s="1"/>
  <c r="G73" i="5"/>
  <c r="F73" i="5"/>
  <c r="J72" i="5"/>
  <c r="H72" i="5"/>
  <c r="I72" i="5" s="1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G67" i="5"/>
  <c r="F67" i="5"/>
  <c r="J66" i="5"/>
  <c r="H66" i="5"/>
  <c r="I66" i="5" s="1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G55" i="5"/>
  <c r="F55" i="5"/>
  <c r="J54" i="5"/>
  <c r="H54" i="5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G47" i="5"/>
  <c r="F47" i="5"/>
  <c r="J46" i="5"/>
  <c r="H46" i="5"/>
  <c r="G46" i="5"/>
  <c r="F46" i="5"/>
  <c r="J45" i="5"/>
  <c r="H45" i="5"/>
  <c r="I45" i="5" s="1"/>
  <c r="G45" i="5"/>
  <c r="F45" i="5"/>
  <c r="J44" i="5"/>
  <c r="H44" i="5"/>
  <c r="I44" i="5" s="1"/>
  <c r="G44" i="5"/>
  <c r="F44" i="5"/>
  <c r="J43" i="5"/>
  <c r="H43" i="5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G39" i="5"/>
  <c r="F39" i="5"/>
  <c r="J38" i="5"/>
  <c r="H38" i="5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G31" i="5"/>
  <c r="F31" i="5"/>
  <c r="J30" i="5"/>
  <c r="H30" i="5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G23" i="5"/>
  <c r="F23" i="5"/>
  <c r="J22" i="5"/>
  <c r="H22" i="5"/>
  <c r="G22" i="5"/>
  <c r="F22" i="5"/>
  <c r="J21" i="5"/>
  <c r="H21" i="5"/>
  <c r="I21" i="5" s="1"/>
  <c r="G21" i="5"/>
  <c r="F21" i="5"/>
  <c r="J20" i="5"/>
  <c r="H20" i="5"/>
  <c r="I20" i="5" s="1"/>
  <c r="G20" i="5"/>
  <c r="F20" i="5"/>
  <c r="J19" i="5"/>
  <c r="H19" i="5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G15" i="5"/>
  <c r="F15" i="5"/>
  <c r="J14" i="5"/>
  <c r="H14" i="5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G7" i="5"/>
  <c r="F7" i="5"/>
  <c r="J6" i="5"/>
  <c r="H6" i="5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G3" i="5"/>
  <c r="F3" i="5"/>
  <c r="J2" i="5"/>
  <c r="H2" i="5"/>
  <c r="I2" i="5" s="1"/>
  <c r="G2" i="5"/>
  <c r="F2" i="5"/>
  <c r="J90" i="17"/>
  <c r="H90" i="17"/>
  <c r="I90" i="17" s="1"/>
  <c r="G90" i="17"/>
  <c r="F90" i="17"/>
  <c r="J89" i="17"/>
  <c r="H89" i="17"/>
  <c r="I89" i="17" s="1"/>
  <c r="G89" i="17"/>
  <c r="F89" i="17"/>
  <c r="J88" i="17"/>
  <c r="H88" i="17"/>
  <c r="I88" i="17" s="1"/>
  <c r="G88" i="17"/>
  <c r="F88" i="17"/>
  <c r="J87" i="17"/>
  <c r="H87" i="17"/>
  <c r="G87" i="17"/>
  <c r="F87" i="17"/>
  <c r="J86" i="17"/>
  <c r="H86" i="17"/>
  <c r="G86" i="17"/>
  <c r="F86" i="17"/>
  <c r="J85" i="17"/>
  <c r="H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G55" i="17"/>
  <c r="F55" i="17"/>
  <c r="J54" i="17"/>
  <c r="H54" i="17"/>
  <c r="G54" i="17"/>
  <c r="F54" i="17"/>
  <c r="J53" i="17"/>
  <c r="H53" i="17"/>
  <c r="G53" i="17"/>
  <c r="F53" i="17"/>
  <c r="J52" i="17"/>
  <c r="H52" i="17"/>
  <c r="G52" i="17"/>
  <c r="F52" i="17"/>
  <c r="J51" i="17"/>
  <c r="H51" i="17"/>
  <c r="G51" i="17"/>
  <c r="F51" i="17"/>
  <c r="J50" i="17"/>
  <c r="H50" i="17"/>
  <c r="G50" i="17"/>
  <c r="F50" i="17"/>
  <c r="J49" i="17"/>
  <c r="H49" i="17"/>
  <c r="G49" i="17"/>
  <c r="F49" i="17"/>
  <c r="J48" i="17"/>
  <c r="H48" i="17"/>
  <c r="G48" i="17"/>
  <c r="F48" i="17"/>
  <c r="J47" i="17"/>
  <c r="H47" i="17"/>
  <c r="G47" i="17"/>
  <c r="F47" i="17"/>
  <c r="J46" i="17"/>
  <c r="H46" i="17"/>
  <c r="G46" i="17"/>
  <c r="F46" i="17"/>
  <c r="J45" i="17"/>
  <c r="H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G15" i="17"/>
  <c r="F15" i="17"/>
  <c r="J14" i="17"/>
  <c r="H14" i="17"/>
  <c r="G14" i="17"/>
  <c r="F14" i="17"/>
  <c r="J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G26" i="21"/>
  <c r="F26" i="21"/>
  <c r="J25" i="21"/>
  <c r="H25" i="21"/>
  <c r="G25" i="21"/>
  <c r="F25" i="21"/>
  <c r="J24" i="21"/>
  <c r="H24" i="21"/>
  <c r="G24" i="21"/>
  <c r="F24" i="21"/>
  <c r="J23" i="21"/>
  <c r="H23" i="21"/>
  <c r="G23" i="21"/>
  <c r="F23" i="21"/>
  <c r="J22" i="21"/>
  <c r="H22" i="21"/>
  <c r="G22" i="21"/>
  <c r="F22" i="21"/>
  <c r="J21" i="21"/>
  <c r="H21" i="21"/>
  <c r="G21" i="21"/>
  <c r="F21" i="21"/>
  <c r="J20" i="21"/>
  <c r="H20" i="21"/>
  <c r="G20" i="21"/>
  <c r="F20" i="21"/>
  <c r="J19" i="21"/>
  <c r="H19" i="21"/>
  <c r="G19" i="21"/>
  <c r="F19" i="21"/>
  <c r="J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G15" i="21"/>
  <c r="F15" i="21"/>
  <c r="J14" i="21"/>
  <c r="H14" i="21"/>
  <c r="G14" i="21"/>
  <c r="F14" i="21"/>
  <c r="J13" i="21"/>
  <c r="H13" i="21"/>
  <c r="G13" i="21"/>
  <c r="F13" i="21"/>
  <c r="J12" i="21"/>
  <c r="H12" i="21"/>
  <c r="G12" i="21"/>
  <c r="F12" i="21"/>
  <c r="J11" i="21"/>
  <c r="H11" i="21"/>
  <c r="G11" i="21"/>
  <c r="F11" i="21"/>
  <c r="J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G7" i="21"/>
  <c r="F7" i="21"/>
  <c r="J6" i="21"/>
  <c r="H6" i="21"/>
  <c r="G6" i="21"/>
  <c r="F6" i="21"/>
  <c r="J5" i="21"/>
  <c r="H5" i="21"/>
  <c r="G5" i="21"/>
  <c r="F5" i="21"/>
  <c r="J4" i="21"/>
  <c r="H4" i="21"/>
  <c r="G4" i="21"/>
  <c r="F4" i="21"/>
  <c r="J3" i="21"/>
  <c r="H3" i="21"/>
  <c r="G3" i="21"/>
  <c r="F3" i="21"/>
  <c r="J2" i="21"/>
  <c r="H2" i="21"/>
  <c r="G2" i="21"/>
  <c r="F2" i="21"/>
  <c r="J90" i="2"/>
  <c r="H90" i="2"/>
  <c r="I90" i="2" s="1"/>
  <c r="G90" i="2"/>
  <c r="F90" i="2"/>
  <c r="J89" i="2"/>
  <c r="I89" i="2"/>
  <c r="G89" i="2"/>
  <c r="F89" i="2"/>
  <c r="J88" i="2"/>
  <c r="I88" i="2"/>
  <c r="G88" i="2"/>
  <c r="F88" i="2"/>
  <c r="J87" i="2"/>
  <c r="G87" i="2"/>
  <c r="F87" i="2"/>
  <c r="J86" i="2"/>
  <c r="G86" i="2"/>
  <c r="F86" i="2"/>
  <c r="J85" i="2"/>
  <c r="G85" i="2"/>
  <c r="F85" i="2"/>
  <c r="J84" i="2"/>
  <c r="G84" i="2"/>
  <c r="F84" i="2"/>
  <c r="J83" i="2"/>
  <c r="G83" i="2"/>
  <c r="F83" i="2"/>
  <c r="J82" i="2"/>
  <c r="G82" i="2"/>
  <c r="F82" i="2"/>
  <c r="J81" i="2"/>
  <c r="G81" i="2"/>
  <c r="F81" i="2"/>
  <c r="J80" i="2"/>
  <c r="I80" i="2"/>
  <c r="G80" i="2"/>
  <c r="F80" i="2"/>
  <c r="J79" i="2"/>
  <c r="G79" i="2"/>
  <c r="F79" i="2"/>
  <c r="J78" i="2"/>
  <c r="G78" i="2"/>
  <c r="F78" i="2"/>
  <c r="J77" i="2"/>
  <c r="I77" i="2"/>
  <c r="G77" i="2"/>
  <c r="F77" i="2"/>
  <c r="J76" i="2"/>
  <c r="I76" i="2"/>
  <c r="G76" i="2"/>
  <c r="F76" i="2"/>
  <c r="J75" i="2"/>
  <c r="I75" i="2"/>
  <c r="G75" i="2"/>
  <c r="F75" i="2"/>
  <c r="J74" i="2"/>
  <c r="I74" i="2"/>
  <c r="G74" i="2"/>
  <c r="F74" i="2"/>
  <c r="J73" i="2"/>
  <c r="I73" i="2"/>
  <c r="G73" i="2"/>
  <c r="F73" i="2"/>
  <c r="J72" i="2"/>
  <c r="I72" i="2"/>
  <c r="G72" i="2"/>
  <c r="F72" i="2"/>
  <c r="J71" i="2"/>
  <c r="I71" i="2"/>
  <c r="G71" i="2"/>
  <c r="F71" i="2"/>
  <c r="J70" i="2"/>
  <c r="I70" i="2"/>
  <c r="G70" i="2"/>
  <c r="F70" i="2"/>
  <c r="J69" i="2"/>
  <c r="I69" i="2"/>
  <c r="G69" i="2"/>
  <c r="F69" i="2"/>
  <c r="J68" i="2"/>
  <c r="I68" i="2"/>
  <c r="G68" i="2"/>
  <c r="F68" i="2"/>
  <c r="J67" i="2"/>
  <c r="I67" i="2"/>
  <c r="G67" i="2"/>
  <c r="F67" i="2"/>
  <c r="J66" i="2"/>
  <c r="I66" i="2"/>
  <c r="G66" i="2"/>
  <c r="F66" i="2"/>
  <c r="J65" i="2"/>
  <c r="I65" i="2"/>
  <c r="G65" i="2"/>
  <c r="F65" i="2"/>
  <c r="J64" i="2"/>
  <c r="G64" i="2"/>
  <c r="F64" i="2"/>
  <c r="J63" i="2"/>
  <c r="G63" i="2"/>
  <c r="F63" i="2"/>
  <c r="J62" i="2"/>
  <c r="G62" i="2"/>
  <c r="F62" i="2"/>
  <c r="J61" i="2"/>
  <c r="I61" i="2"/>
  <c r="G61" i="2"/>
  <c r="F61" i="2"/>
  <c r="J60" i="2"/>
  <c r="I60" i="2"/>
  <c r="G60" i="2"/>
  <c r="F60" i="2"/>
  <c r="J59" i="2"/>
  <c r="I59" i="2"/>
  <c r="G59" i="2"/>
  <c r="F59" i="2"/>
  <c r="J58" i="2"/>
  <c r="I58" i="2"/>
  <c r="G58" i="2"/>
  <c r="F58" i="2"/>
  <c r="J57" i="2"/>
  <c r="I57" i="2"/>
  <c r="G57" i="2"/>
  <c r="F57" i="2"/>
  <c r="J56" i="2"/>
  <c r="I56" i="2"/>
  <c r="G56" i="2"/>
  <c r="F56" i="2"/>
  <c r="J55" i="2"/>
  <c r="I55" i="2"/>
  <c r="G55" i="2"/>
  <c r="F55" i="2"/>
  <c r="J54" i="2"/>
  <c r="I54" i="2"/>
  <c r="G54" i="2"/>
  <c r="F54" i="2"/>
  <c r="J53" i="2"/>
  <c r="I53" i="2"/>
  <c r="G53" i="2"/>
  <c r="F53" i="2"/>
  <c r="J52" i="2"/>
  <c r="I52" i="2"/>
  <c r="G52" i="2"/>
  <c r="F52" i="2"/>
  <c r="J51" i="2"/>
  <c r="I51" i="2"/>
  <c r="G51" i="2"/>
  <c r="F51" i="2"/>
  <c r="J50" i="2"/>
  <c r="I50" i="2"/>
  <c r="G50" i="2"/>
  <c r="F50" i="2"/>
  <c r="J49" i="2"/>
  <c r="I49" i="2"/>
  <c r="G49" i="2"/>
  <c r="F49" i="2"/>
  <c r="J48" i="2"/>
  <c r="G48" i="2"/>
  <c r="F48" i="2"/>
  <c r="J47" i="2"/>
  <c r="G47" i="2"/>
  <c r="F47" i="2"/>
  <c r="J46" i="2"/>
  <c r="G46" i="2"/>
  <c r="F46" i="2"/>
  <c r="J45" i="2"/>
  <c r="I45" i="2"/>
  <c r="G45" i="2"/>
  <c r="F45" i="2"/>
  <c r="J44" i="2"/>
  <c r="I44" i="2"/>
  <c r="G44" i="2"/>
  <c r="F44" i="2"/>
  <c r="J43" i="2"/>
  <c r="I43" i="2"/>
  <c r="G43" i="2"/>
  <c r="F43" i="2"/>
  <c r="J42" i="2"/>
  <c r="I42" i="2"/>
  <c r="G42" i="2"/>
  <c r="F42" i="2"/>
  <c r="J41" i="2"/>
  <c r="I41" i="2"/>
  <c r="G41" i="2"/>
  <c r="F41" i="2"/>
  <c r="J40" i="2"/>
  <c r="I40" i="2"/>
  <c r="G40" i="2"/>
  <c r="F40" i="2"/>
  <c r="J39" i="2"/>
  <c r="I39" i="2"/>
  <c r="G39" i="2"/>
  <c r="F39" i="2"/>
  <c r="J38" i="2"/>
  <c r="I38" i="2"/>
  <c r="G38" i="2"/>
  <c r="F38" i="2"/>
  <c r="J37" i="2"/>
  <c r="I37" i="2"/>
  <c r="G37" i="2"/>
  <c r="F37" i="2"/>
  <c r="J36" i="2"/>
  <c r="I36" i="2"/>
  <c r="G36" i="2"/>
  <c r="F36" i="2"/>
  <c r="J35" i="2"/>
  <c r="I35" i="2"/>
  <c r="G35" i="2"/>
  <c r="F35" i="2"/>
  <c r="J34" i="2"/>
  <c r="I34" i="2"/>
  <c r="G34" i="2"/>
  <c r="F34" i="2"/>
  <c r="J33" i="2"/>
  <c r="I33" i="2"/>
  <c r="G33" i="2"/>
  <c r="F33" i="2"/>
  <c r="J32" i="2"/>
  <c r="G32" i="2"/>
  <c r="F32" i="2"/>
  <c r="J31" i="2"/>
  <c r="G31" i="2"/>
  <c r="F31" i="2"/>
  <c r="J30" i="2"/>
  <c r="G30" i="2"/>
  <c r="F30" i="2"/>
  <c r="J29" i="2"/>
  <c r="I29" i="2"/>
  <c r="G29" i="2"/>
  <c r="F29" i="2"/>
  <c r="J28" i="2"/>
  <c r="I28" i="2"/>
  <c r="G28" i="2"/>
  <c r="F28" i="2"/>
  <c r="J27" i="2"/>
  <c r="I27" i="2"/>
  <c r="G27" i="2"/>
  <c r="F27" i="2"/>
  <c r="J26" i="2"/>
  <c r="I26" i="2"/>
  <c r="G26" i="2"/>
  <c r="F26" i="2"/>
  <c r="J25" i="2"/>
  <c r="I25" i="2"/>
  <c r="G25" i="2"/>
  <c r="F25" i="2"/>
  <c r="J24" i="2"/>
  <c r="I24" i="2"/>
  <c r="G24" i="2"/>
  <c r="F24" i="2"/>
  <c r="J23" i="2"/>
  <c r="I23" i="2"/>
  <c r="G23" i="2"/>
  <c r="F23" i="2"/>
  <c r="J22" i="2"/>
  <c r="I22" i="2"/>
  <c r="G22" i="2"/>
  <c r="F22" i="2"/>
  <c r="J21" i="2"/>
  <c r="I21" i="2"/>
  <c r="G21" i="2"/>
  <c r="F21" i="2"/>
  <c r="J20" i="2"/>
  <c r="I20" i="2"/>
  <c r="G20" i="2"/>
  <c r="F20" i="2"/>
  <c r="J19" i="2"/>
  <c r="I19" i="2"/>
  <c r="G19" i="2"/>
  <c r="F19" i="2"/>
  <c r="J18" i="2"/>
  <c r="I18" i="2"/>
  <c r="G18" i="2"/>
  <c r="F18" i="2"/>
  <c r="J17" i="2"/>
  <c r="I17" i="2"/>
  <c r="G17" i="2"/>
  <c r="F17" i="2"/>
  <c r="J16" i="2"/>
  <c r="G16" i="2"/>
  <c r="F16" i="2"/>
  <c r="J15" i="2"/>
  <c r="G15" i="2"/>
  <c r="F15" i="2"/>
  <c r="J14" i="2"/>
  <c r="G14" i="2"/>
  <c r="F14" i="2"/>
  <c r="J13" i="2"/>
  <c r="I13" i="2"/>
  <c r="G13" i="2"/>
  <c r="F13" i="2"/>
  <c r="J12" i="2"/>
  <c r="I12" i="2"/>
  <c r="G12" i="2"/>
  <c r="F12" i="2"/>
  <c r="J11" i="2"/>
  <c r="I11" i="2"/>
  <c r="G11" i="2"/>
  <c r="F11" i="2"/>
  <c r="J10" i="2"/>
  <c r="I10" i="2"/>
  <c r="G10" i="2"/>
  <c r="F10" i="2"/>
  <c r="J9" i="2"/>
  <c r="I9" i="2"/>
  <c r="G9" i="2"/>
  <c r="F9" i="2"/>
  <c r="J8" i="2"/>
  <c r="I8" i="2"/>
  <c r="G8" i="2"/>
  <c r="F8" i="2"/>
  <c r="J7" i="2"/>
  <c r="I7" i="2"/>
  <c r="G7" i="2"/>
  <c r="F7" i="2"/>
  <c r="J6" i="2"/>
  <c r="I6" i="2"/>
  <c r="G6" i="2"/>
  <c r="F6" i="2"/>
  <c r="J5" i="2"/>
  <c r="I5" i="2"/>
  <c r="G5" i="2"/>
  <c r="F5" i="2"/>
  <c r="J4" i="2"/>
  <c r="I4" i="2"/>
  <c r="G4" i="2"/>
  <c r="F4" i="2"/>
  <c r="J3" i="2"/>
  <c r="I3" i="2"/>
  <c r="G3" i="2"/>
  <c r="F3" i="2"/>
  <c r="J2" i="2"/>
  <c r="I2" i="2"/>
  <c r="G2" i="2"/>
  <c r="F2" i="2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I20" i="21" l="1"/>
  <c r="I19" i="21"/>
  <c r="I81" i="2"/>
  <c r="I82" i="2"/>
  <c r="I83" i="2"/>
  <c r="I84" i="2"/>
  <c r="I85" i="2"/>
  <c r="I86" i="2"/>
  <c r="I25" i="21"/>
  <c r="I21" i="21"/>
  <c r="I2" i="21"/>
  <c r="I3" i="21"/>
  <c r="I9" i="21"/>
  <c r="I11" i="21"/>
  <c r="I12" i="21"/>
  <c r="I13" i="21"/>
  <c r="I17" i="21"/>
  <c r="I18" i="21"/>
  <c r="I4" i="21"/>
  <c r="I18" i="23"/>
  <c r="I19" i="23"/>
  <c r="I2" i="23"/>
  <c r="I3" i="23"/>
  <c r="I4" i="23"/>
  <c r="I5" i="23"/>
  <c r="I6" i="23"/>
  <c r="I18" i="17"/>
  <c r="I19" i="17"/>
  <c r="I20" i="17"/>
  <c r="I72" i="17"/>
  <c r="I73" i="17"/>
  <c r="I74" i="17"/>
  <c r="I75" i="17"/>
  <c r="I76" i="17"/>
  <c r="I80" i="17"/>
  <c r="I81" i="17"/>
  <c r="I82" i="17"/>
  <c r="I26" i="17"/>
  <c r="I27" i="17"/>
  <c r="I28" i="17"/>
  <c r="I32" i="17"/>
  <c r="I33" i="17"/>
  <c r="I34" i="17"/>
  <c r="I35" i="17"/>
  <c r="I36" i="17"/>
  <c r="I40" i="17"/>
  <c r="I41" i="17"/>
  <c r="I42" i="17"/>
  <c r="I43" i="17"/>
  <c r="I44" i="17"/>
  <c r="I48" i="17"/>
  <c r="I49" i="17"/>
  <c r="I50" i="17"/>
  <c r="I66" i="17"/>
  <c r="I10" i="21"/>
  <c r="I5" i="21"/>
  <c r="I26" i="21"/>
  <c r="I23" i="21"/>
  <c r="I15" i="21"/>
  <c r="I7" i="21"/>
  <c r="I51" i="17"/>
  <c r="I52" i="17"/>
  <c r="I67" i="17"/>
  <c r="I68" i="17"/>
  <c r="I83" i="17"/>
  <c r="I84" i="17"/>
  <c r="I86" i="17"/>
  <c r="I78" i="17"/>
  <c r="I70" i="17"/>
  <c r="I62" i="17"/>
  <c r="I54" i="17"/>
  <c r="I46" i="17"/>
  <c r="I38" i="17"/>
  <c r="I30" i="17"/>
  <c r="I22" i="17"/>
  <c r="I14" i="17"/>
  <c r="I6" i="17"/>
  <c r="I14" i="2"/>
  <c r="I15" i="2"/>
  <c r="I16" i="2"/>
  <c r="I30" i="2"/>
  <c r="I31" i="2"/>
  <c r="I32" i="2"/>
  <c r="I46" i="2"/>
  <c r="I47" i="2"/>
  <c r="I48" i="2"/>
  <c r="I62" i="2"/>
  <c r="I63" i="2"/>
  <c r="I64" i="2"/>
  <c r="I78" i="2"/>
  <c r="I79" i="2"/>
  <c r="I87" i="2"/>
  <c r="I6" i="21"/>
  <c r="I14" i="21"/>
  <c r="I22" i="21"/>
  <c r="I5" i="17"/>
  <c r="I13" i="17"/>
  <c r="I21" i="17"/>
  <c r="I29" i="17"/>
  <c r="I37" i="17"/>
  <c r="I45" i="17"/>
  <c r="I53" i="17"/>
  <c r="I61" i="17"/>
  <c r="I69" i="17"/>
  <c r="I77" i="17"/>
  <c r="I85" i="17"/>
  <c r="I8" i="21"/>
  <c r="I16" i="21"/>
  <c r="I24" i="21"/>
  <c r="I7" i="17"/>
  <c r="I15" i="17"/>
  <c r="I23" i="17"/>
  <c r="I31" i="17"/>
  <c r="I39" i="17"/>
  <c r="I47" i="17"/>
  <c r="I55" i="17"/>
  <c r="I63" i="17"/>
  <c r="I71" i="17"/>
  <c r="I79" i="17"/>
  <c r="I87" i="17"/>
  <c r="I87" i="5"/>
  <c r="I83" i="5"/>
  <c r="I79" i="5"/>
  <c r="I75" i="5"/>
  <c r="I71" i="5"/>
  <c r="I67" i="5"/>
  <c r="I63" i="5"/>
  <c r="I59" i="5"/>
  <c r="I55" i="5"/>
  <c r="I51" i="5"/>
  <c r="I47" i="5"/>
  <c r="I43" i="5"/>
  <c r="I39" i="5"/>
  <c r="I35" i="5"/>
  <c r="I31" i="5"/>
  <c r="I27" i="5"/>
  <c r="I23" i="5"/>
  <c r="I19" i="5"/>
  <c r="I15" i="5"/>
  <c r="I11" i="5"/>
  <c r="I7" i="5"/>
  <c r="I3" i="5"/>
  <c r="I90" i="5"/>
  <c r="I88" i="5"/>
  <c r="I80" i="5"/>
  <c r="I6" i="5"/>
  <c r="I14" i="5"/>
  <c r="I22" i="5"/>
  <c r="I30" i="5"/>
  <c r="I38" i="5"/>
  <c r="I46" i="5"/>
  <c r="I54" i="5"/>
  <c r="I62" i="5"/>
  <c r="I70" i="5"/>
  <c r="I78" i="5"/>
  <c r="I86" i="5"/>
</calcChain>
</file>

<file path=xl/sharedStrings.xml><?xml version="1.0" encoding="utf-8"?>
<sst xmlns="http://schemas.openxmlformats.org/spreadsheetml/2006/main" count="1611" uniqueCount="329">
  <si>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</si>
  <si>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</si>
  <si>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</si>
  <si>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</si>
  <si>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</si>
  <si>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</si>
  <si>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</si>
  <si>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</si>
  <si>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</si>
  <si>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</si>
  <si>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</si>
  <si>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</si>
  <si>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</si>
  <si>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</si>
  <si>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</si>
  <si>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</si>
  <si>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</si>
  <si>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</si>
  <si>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</si>
  <si>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</si>
  <si>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</si>
  <si>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</si>
  <si>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</si>
  <si>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</si>
  <si>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</si>
  <si>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</si>
  <si>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</si>
  <si>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</si>
  <si>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</si>
  <si>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</si>
  <si>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</si>
  <si>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</si>
  <si>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</si>
  <si>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</si>
  <si>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</si>
  <si>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</si>
  <si>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</si>
  <si>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</si>
  <si>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</si>
  <si>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</si>
  <si>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</si>
  <si>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</si>
  <si>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</si>
  <si>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</si>
  <si>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</si>
  <si>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</si>
  <si>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</si>
  <si>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</si>
  <si>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</si>
  <si>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</si>
  <si>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</si>
  <si>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</si>
  <si>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</si>
  <si>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</si>
  <si>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</si>
  <si>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</si>
  <si>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</si>
  <si>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</si>
  <si>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</si>
  <si>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</si>
  <si>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</si>
  <si>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</si>
  <si>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</si>
  <si>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</si>
  <si>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</si>
  <si>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</si>
  <si>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</si>
  <si>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</si>
  <si>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</si>
  <si>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</si>
  <si>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</si>
  <si>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</si>
  <si>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</si>
  <si>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</si>
  <si>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</si>
  <si>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</si>
  <si>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</si>
  <si>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</si>
  <si>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</si>
  <si>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</si>
  <si>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</si>
  <si>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</si>
  <si>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</si>
  <si>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</si>
  <si>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</si>
  <si>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</si>
  <si>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</si>
  <si>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</si>
  <si>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</si>
  <si>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</si>
  <si>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</si>
  <si>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</si>
  <si>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</si>
  <si>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</si>
  <si>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</si>
  <si>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</si>
  <si>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</si>
  <si>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</si>
  <si>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</si>
  <si>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</si>
  <si>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</si>
  <si>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</si>
  <si>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</si>
  <si>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</si>
  <si>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</si>
  <si>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</si>
  <si>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</si>
  <si>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</si>
  <si>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</si>
  <si>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</si>
  <si>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</si>
  <si>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</si>
  <si>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</si>
  <si>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</si>
  <si>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</si>
  <si>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</si>
  <si>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</si>
  <si>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</si>
  <si>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</si>
  <si>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</si>
  <si>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</si>
  <si>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</si>
  <si>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</si>
  <si>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</si>
  <si>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</si>
  <si>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</si>
  <si>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</si>
  <si>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</si>
  <si>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</si>
  <si>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</si>
  <si>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</si>
  <si>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</si>
  <si>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</si>
  <si>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</si>
  <si>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</si>
  <si>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</si>
  <si>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</si>
  <si>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</si>
  <si>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</si>
  <si>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</si>
  <si>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</si>
  <si>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</si>
  <si>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</si>
  <si>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</si>
  <si>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</si>
  <si>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</si>
  <si>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</si>
  <si>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</si>
  <si>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</si>
  <si>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</si>
  <si>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</si>
  <si>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</si>
  <si>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</si>
  <si>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</si>
  <si>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</si>
  <si>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</si>
  <si>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</si>
  <si>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</si>
  <si>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</si>
  <si>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</si>
  <si>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</si>
  <si>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</si>
  <si>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</si>
  <si>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</si>
  <si>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</si>
  <si>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</si>
  <si>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</si>
  <si>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</si>
  <si>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</si>
  <si>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</si>
  <si>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</si>
  <si>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</si>
  <si>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</si>
  <si>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</si>
  <si>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</si>
  <si>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</si>
  <si>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</si>
  <si>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</si>
  <si>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</si>
  <si>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</si>
  <si>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</si>
  <si>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</si>
  <si>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</si>
  <si>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</si>
  <si>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</si>
  <si>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</si>
  <si>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</si>
  <si>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</si>
  <si>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</si>
  <si>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</si>
  <si>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</si>
  <si>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</si>
  <si>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</si>
  <si>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</si>
  <si>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</si>
  <si>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</si>
  <si>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</si>
  <si>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</si>
  <si>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</si>
  <si>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</si>
  <si>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</si>
  <si>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</si>
  <si>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</si>
  <si>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</si>
  <si>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</si>
  <si>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</si>
  <si>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</si>
  <si>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</si>
  <si>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</si>
  <si>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</si>
  <si>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</si>
  <si>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</si>
  <si>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</si>
  <si>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</si>
  <si>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</si>
  <si>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</si>
  <si>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</si>
  <si>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</si>
  <si>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</si>
  <si>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</si>
  <si>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</si>
  <si>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</si>
  <si>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</si>
  <si>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</si>
  <si>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</si>
  <si>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</si>
  <si>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</si>
  <si>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</si>
  <si>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</si>
  <si>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</si>
  <si>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</si>
  <si>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</si>
  <si>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</si>
  <si>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</si>
  <si>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</si>
  <si>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</si>
  <si>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</si>
  <si>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</si>
  <si>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</si>
  <si>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</si>
  <si>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</si>
  <si>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</si>
  <si>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</si>
  <si>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</si>
  <si>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</si>
  <si>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</si>
  <si>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</si>
  <si>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</si>
  <si>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</si>
  <si>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</si>
  <si>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</si>
  <si>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</si>
  <si>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</si>
  <si>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</si>
  <si>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</si>
  <si>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</si>
  <si>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</si>
  <si>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</si>
  <si>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</si>
  <si>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</si>
  <si>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</si>
  <si>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</si>
  <si>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</si>
  <si>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</si>
  <si>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</si>
  <si>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DİĞER MADENCİLİK VE TAŞ OCAK.  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</si>
  <si>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</si>
  <si>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</si>
  <si>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</si>
  <si>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</si>
  <si>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</si>
  <si>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</si>
  <si>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</si>
  <si>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</si>
  <si>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</si>
  <si>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</si>
  <si>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</si>
  <si>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</si>
  <si>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</si>
  <si>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</si>
  <si>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</si>
  <si>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</si>
  <si>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</si>
  <si>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İlin Payı (Ekim 2015)</t>
  </si>
  <si>
    <t>Artışta Sektörün Payı (%) (Ekim 2015)</t>
  </si>
  <si>
    <t>Ortalama Günlük Kazanç Fark (TL) (Ekim 2015 - Ekim 2014)</t>
  </si>
  <si>
    <t>İlin Payı (Kasım 2015)</t>
  </si>
  <si>
    <t>Sektörün payı (Kasım 2015)</t>
  </si>
  <si>
    <t>Çalışan Sayısında Değişim (Kasım 2015 - Kasım 2014)</t>
  </si>
  <si>
    <t>Çalışan Sayısındaki Fark (Kasım 2015 - Kasım 2014)</t>
  </si>
  <si>
    <t>Artışta Sektörün Payı (%) (Kasım 2015)</t>
  </si>
  <si>
    <t>Çalışan Sayısındaki Fark (Kasım 2015 - Ekim 2015)</t>
  </si>
  <si>
    <t>İşyeri Sayısında Değişim (Kasım 2015 - Kasım 2014)</t>
  </si>
  <si>
    <t>İşyeri Sayısındaki Fark (Kasım 2015 - Kasım 2014)</t>
  </si>
  <si>
    <t>İşyeri Sayısındaki Fark (Kasım 2015 - Ekim 2015)</t>
  </si>
  <si>
    <t>Çalışan Sayısındaki Fark  (Kasım 2015 - Kasım 2014)</t>
  </si>
  <si>
    <t>Artışta İlin Payı (%) (Kasım 2015)</t>
  </si>
  <si>
    <t>Çalışan Sayısındaki Fark  (Kasım 2015 - Ekim 2015)</t>
  </si>
  <si>
    <t>Esnaf Sayısında Değişim (Kasım 2015 - Kasım 2014)</t>
  </si>
  <si>
    <t>Esnaf Sayısındaki Fark (Kasım 2015 - Kasım 2014)</t>
  </si>
  <si>
    <t>Esnaf Sayısındaki Fark (Kasım 2015 - Ekim 2015)</t>
  </si>
  <si>
    <t>Çiftçi Sayısında Değişim (Kasım 2015 - Kasım 2014)</t>
  </si>
  <si>
    <t>Çiftçi Sayısındaki Fark (Kasım 2015 - Kasım 2014)</t>
  </si>
  <si>
    <t>Çiftçi Sayısındaki Fark (Kasım 2015 - Ekim 2015)</t>
  </si>
  <si>
    <t>Sektörün Sigortalı Kadın İstihdamındaki Payı (Kasım 2015)</t>
  </si>
  <si>
    <t>İldeki Kadın İstihdamının Toplam İstihdama Oranı (Kasım 2015)</t>
  </si>
  <si>
    <t>Kadın İstihdamındaki Değişim (Kasım 2015 - Kasım 2014)</t>
  </si>
  <si>
    <t>Kadın İstihdamındaki Fark (Kasım 2015 - Kasım 2014)</t>
  </si>
  <si>
    <t>Kadın İstihdamındaki Fark (Kasım 2015 - Ekim 2015)</t>
  </si>
  <si>
    <t>İlin Payı (Aralık 2015)</t>
  </si>
  <si>
    <t>Başvuru Sayısındaki Değişim (Aralık 2015 - Aralık 2014)</t>
  </si>
  <si>
    <t>Başvuru Sayısındaki Fark (Aralık 2015 - Aralık 2014)</t>
  </si>
  <si>
    <t>Ödeme Yapılan Kişi Sayısındaki Değişim (Aralık 2015 - Aralık 2014)</t>
  </si>
  <si>
    <t>Ödeme Yapılan Kişi Sayısındaki Fark (Aralık 2015 - Aralık 2014)</t>
  </si>
  <si>
    <t>Ortalama Günlük Kazanç Değişim (Kasım 2015 - Kasım 2014)</t>
  </si>
  <si>
    <t>Ortalama Günlük Kazanç Fark (TL) (Kasım 2015 - Kasım 2014)</t>
  </si>
  <si>
    <t>Ortalama Günlük Kazanç Fark (TL) (Kasım 2015 - Ekim 2015)</t>
  </si>
  <si>
    <t>KOBİ İşyeri Sayısı Değişim (Kasım 2015 - Kasım 2014)</t>
  </si>
  <si>
    <t>KOBİ İşyeri Sayısı Fark (Kasım 2015 - Kasım 2014)</t>
  </si>
  <si>
    <t>KOBİ İşyeri Sayısı Fark (Kasım 2015 - Ekim 2015)</t>
  </si>
  <si>
    <t>KOBİ İşyeri Sektör Değişim (Kasım 2015 - Kasım 2014)</t>
  </si>
  <si>
    <t>KOBİ İşyeri Sektör Fark (Kasım 2015 - Kasım 2014)</t>
  </si>
  <si>
    <t>KOBİ İşyeri Sektör Fark (Kasım 2015 - Ekim 2015)</t>
  </si>
  <si>
    <t>KOBİ Sigortalı Sayısı Değişim (Kasım 2015 - Kasım 2014)</t>
  </si>
  <si>
    <t>KOBİ Sigortalı Sayısı Fark (Kasım 2015 - Kasım 2014)</t>
  </si>
  <si>
    <t>KOBİ Sigortalı Sayısı Fark (Kasım 2015 - Ekim 2015)</t>
  </si>
  <si>
    <t>KOBİ Sigortalı Sektör Değişim (Kasım 2015 - Kasım 2014)</t>
  </si>
  <si>
    <t>KOBİ Sigortalı Sektör Fark (Kasım 2015 - Kasım 2014)</t>
  </si>
  <si>
    <t>KOBİ Sigortalı Sektör Fark (Kasım 2015 - Ekim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</si>
</sst>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2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9" fillId="0" borderId="8" applyNumberFormat="0" applyFill="0" applyAlignment="0" applyProtection="0"/>
    <xf numFmtId="0" fontId="20" fillId="10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12" borderId="0" applyNumberFormat="0" applyBorder="0" applyAlignment="0" applyProtection="0"/>
    <xf numFmtId="0" fontId="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9" fillId="21" borderId="0" applyNumberFormat="0" applyBorder="0" applyAlignment="0" applyProtection="0"/>
    <xf numFmtId="0" fontId="1" fillId="20" borderId="0" applyNumberFormat="0" applyBorder="0" applyAlignment="0" applyProtection="0"/>
    <xf numFmtId="0" fontId="9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6" fillId="19" borderId="0" applyNumberFormat="0" applyBorder="0" applyAlignment="0" applyProtection="0"/>
    <xf numFmtId="0" fontId="46" fillId="21" borderId="0" applyNumberFormat="0" applyBorder="0" applyAlignment="0" applyProtection="0"/>
    <xf numFmtId="0" fontId="1" fillId="20" borderId="0" applyNumberFormat="0" applyBorder="0" applyAlignment="0" applyProtection="0"/>
    <xf numFmtId="0" fontId="9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9" fillId="23" borderId="0" applyNumberFormat="0" applyBorder="0" applyAlignment="0" applyProtection="0"/>
    <xf numFmtId="0" fontId="4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9" fillId="23" borderId="0" applyNumberFormat="0" applyBorder="0" applyAlignment="0" applyProtection="0"/>
    <xf numFmtId="0" fontId="46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6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9" fillId="29" borderId="0" applyNumberFormat="0" applyBorder="0" applyAlignment="0" applyProtection="0"/>
    <xf numFmtId="0" fontId="4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9" fillId="31" borderId="0" applyNumberFormat="0" applyBorder="0" applyAlignment="0" applyProtection="0"/>
    <xf numFmtId="0" fontId="46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" fillId="29" borderId="0" applyNumberFormat="0" applyBorder="0" applyAlignment="0" applyProtection="0"/>
    <xf numFmtId="0" fontId="46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3" fillId="19" borderId="0" applyNumberFormat="0" applyBorder="0" applyAlignment="0" applyProtection="0"/>
    <xf numFmtId="0" fontId="47" fillId="19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9" fillId="21" borderId="0" applyNumberFormat="0" applyBorder="0" applyAlignment="0" applyProtection="0"/>
    <xf numFmtId="0" fontId="47" fillId="14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3" fillId="29" borderId="0" applyNumberFormat="0" applyBorder="0" applyAlignment="0" applyProtection="0"/>
    <xf numFmtId="0" fontId="47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3" fillId="34" borderId="0" applyNumberFormat="0" applyBorder="0" applyAlignment="0" applyProtection="0"/>
    <xf numFmtId="0" fontId="47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47" fillId="17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3" fillId="21" borderId="0" applyNumberFormat="0" applyBorder="0" applyAlignment="0" applyProtection="0"/>
    <xf numFmtId="0" fontId="47" fillId="21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4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8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52" fillId="0" borderId="12" applyNumberFormat="0" applyFill="0" applyAlignment="0" applyProtection="0"/>
    <xf numFmtId="0" fontId="53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0" fillId="0" borderId="15" applyNumberFormat="0" applyFill="0" applyAlignment="0" applyProtection="0"/>
    <xf numFmtId="0" fontId="40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1" fontId="2" fillId="0" borderId="0"/>
    <xf numFmtId="0" fontId="2" fillId="0" borderId="0"/>
    <xf numFmtId="0" fontId="17" fillId="19" borderId="7" applyNumberFormat="0" applyAlignment="0" applyProtection="0"/>
    <xf numFmtId="0" fontId="58" fillId="19" borderId="7" applyNumberFormat="0" applyAlignment="0" applyProtection="0"/>
    <xf numFmtId="0" fontId="29" fillId="34" borderId="18" applyNumberFormat="0" applyAlignment="0" applyProtection="0"/>
    <xf numFmtId="0" fontId="29" fillId="34" borderId="18" applyNumberFormat="0" applyAlignment="0" applyProtection="0"/>
    <xf numFmtId="0" fontId="16" fillId="29" borderId="6" applyNumberFormat="0" applyAlignment="0" applyProtection="0"/>
    <xf numFmtId="0" fontId="59" fillId="29" borderId="6" applyNumberFormat="0" applyAlignment="0" applyProtection="0"/>
    <xf numFmtId="0" fontId="30" fillId="27" borderId="19" applyNumberFormat="0" applyAlignment="0" applyProtection="0"/>
    <xf numFmtId="0" fontId="30" fillId="27" borderId="19" applyNumberFormat="0" applyAlignment="0" applyProtection="0"/>
    <xf numFmtId="0" fontId="18" fillId="19" borderId="6" applyNumberFormat="0" applyAlignment="0" applyProtection="0"/>
    <xf numFmtId="0" fontId="60" fillId="19" borderId="6" applyNumberFormat="0" applyAlignment="0" applyProtection="0"/>
    <xf numFmtId="0" fontId="31" fillId="34" borderId="19" applyNumberFormat="0" applyAlignment="0" applyProtection="0"/>
    <xf numFmtId="0" fontId="31" fillId="34" borderId="19" applyNumberFormat="0" applyAlignment="0" applyProtection="0"/>
    <xf numFmtId="0" fontId="61" fillId="10" borderId="9" applyNumberFormat="0" applyAlignment="0" applyProtection="0"/>
    <xf numFmtId="0" fontId="32" fillId="38" borderId="20" applyNumberFormat="0" applyAlignment="0" applyProtection="0"/>
    <xf numFmtId="0" fontId="32" fillId="38" borderId="20" applyNumberFormat="0" applyAlignment="0" applyProtection="0"/>
    <xf numFmtId="0" fontId="62" fillId="7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6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/>
    <xf numFmtId="0" fontId="65" fillId="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7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9" fillId="0" borderId="0"/>
    <xf numFmtId="0" fontId="43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6" fillId="0" borderId="0"/>
    <xf numFmtId="0" fontId="2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1" fontId="2" fillId="0" borderId="0"/>
    <xf numFmtId="0" fontId="9" fillId="0" borderId="0"/>
    <xf numFmtId="0" fontId="7" fillId="0" borderId="0"/>
    <xf numFmtId="0" fontId="7" fillId="0" borderId="0"/>
    <xf numFmtId="171" fontId="2" fillId="0" borderId="0"/>
    <xf numFmtId="0" fontId="46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2" fillId="0" borderId="0"/>
    <xf numFmtId="0" fontId="9" fillId="19" borderId="0" applyNumberFormat="0" applyBorder="0" applyAlignment="0" applyProtection="0"/>
    <xf numFmtId="0" fontId="25" fillId="11" borderId="10" applyNumberFormat="0" applyFont="0" applyAlignment="0" applyProtection="0"/>
    <xf numFmtId="0" fontId="1" fillId="11" borderId="10" applyNumberFormat="0" applyFont="0" applyAlignment="0" applyProtection="0"/>
    <xf numFmtId="0" fontId="1" fillId="11" borderId="10" applyNumberFormat="0" applyFont="0" applyAlignment="0" applyProtection="0"/>
    <xf numFmtId="0" fontId="2" fillId="23" borderId="21" applyNumberFormat="0" applyFont="0" applyAlignment="0" applyProtection="0"/>
    <xf numFmtId="0" fontId="2" fillId="23" borderId="21" applyNumberFormat="0" applyFont="0" applyAlignment="0" applyProtection="0"/>
    <xf numFmtId="0" fontId="66" fillId="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45" fillId="0" borderId="0"/>
    <xf numFmtId="0" fontId="10" fillId="0" borderId="22" applyNumberFormat="0" applyFill="0" applyAlignment="0" applyProtection="0"/>
    <xf numFmtId="0" fontId="67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3" fillId="36" borderId="0" applyNumberFormat="0" applyBorder="0" applyAlignment="0" applyProtection="0"/>
    <xf numFmtId="0" fontId="47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47" fillId="12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47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3" fillId="42" borderId="0" applyNumberFormat="0" applyBorder="0" applyAlignment="0" applyProtection="0"/>
    <xf numFmtId="0" fontId="47" fillId="42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47" fillId="1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47" fillId="18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9" fillId="29" borderId="0" applyNumberFormat="0" applyBorder="0" applyAlignment="0" applyProtection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2" fillId="0" borderId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19" borderId="0" applyNumberFormat="0" applyBorder="0" applyAlignment="0" applyProtection="0"/>
    <xf numFmtId="0" fontId="2" fillId="0" borderId="0"/>
    <xf numFmtId="0" fontId="2" fillId="0" borderId="0"/>
  </cellStyleXfs>
  <cellXfs count="159">
    <xf numFmtId="0" fontId="0" fillId="0" borderId="0" xfId="0"/>
    <xf numFmtId="17" fontId="11" fillId="2" borderId="1" xfId="0" applyNumberFormat="1" applyFont="1" applyFill="1" applyBorder="1" applyAlignment="1">
      <alignment horizontal="center" vertical="center" wrapText="1"/>
    </xf>
    <xf numFmtId="17" fontId="11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17" fontId="11" fillId="2" borderId="1" xfId="0" applyNumberFormat="1" applyFont="1" applyFill="1" applyBorder="1" applyAlignment="1">
      <alignment horizontal="center" vertical="center"/>
    </xf>
    <xf numFmtId="0" fontId="4" fillId="0" borderId="0" xfId="3" applyFont="1" applyFill="1" applyBorder="1"/>
    <xf numFmtId="0" fontId="4" fillId="0" borderId="0" xfId="3" applyFont="1" applyBorder="1"/>
    <xf numFmtId="0" fontId="11" fillId="2" borderId="1" xfId="0" applyFont="1" applyFill="1" applyBorder="1" applyAlignment="1">
      <alignment horizontal="center" vertical="center"/>
    </xf>
    <xf numFmtId="0" fontId="12" fillId="0" borderId="0" xfId="0" applyFont="1"/>
    <xf numFmtId="3" fontId="12" fillId="0" borderId="0" xfId="0" applyNumberFormat="1" applyFont="1"/>
    <xf numFmtId="0" fontId="12" fillId="0" borderId="0" xfId="0" applyFont="1" applyBorder="1"/>
    <xf numFmtId="166" fontId="12" fillId="0" borderId="0" xfId="0" applyNumberFormat="1" applyFont="1" applyBorder="1"/>
    <xf numFmtId="0" fontId="11" fillId="0" borderId="0" xfId="0" applyFont="1"/>
    <xf numFmtId="3" fontId="12" fillId="0" borderId="0" xfId="0" applyNumberFormat="1" applyFont="1" applyFill="1"/>
    <xf numFmtId="166" fontId="12" fillId="0" borderId="0" xfId="11" applyNumberFormat="1" applyFont="1"/>
    <xf numFmtId="166" fontId="12" fillId="0" borderId="0" xfId="0" applyNumberFormat="1" applyFont="1" applyFill="1" applyBorder="1"/>
    <xf numFmtId="0" fontId="11" fillId="2" borderId="1" xfId="0" applyFont="1" applyFill="1" applyBorder="1" applyAlignment="1">
      <alignment horizontal="center" vertical="center" wrapText="1"/>
    </xf>
    <xf numFmtId="9" fontId="12" fillId="0" borderId="0" xfId="11" applyFont="1" applyBorder="1"/>
    <xf numFmtId="17" fontId="11" fillId="2" borderId="4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/>
    <xf numFmtId="2" fontId="12" fillId="0" borderId="0" xfId="0" applyNumberFormat="1" applyFont="1"/>
    <xf numFmtId="166" fontId="12" fillId="0" borderId="0" xfId="11" applyNumberFormat="1" applyFont="1" applyFill="1" applyBorder="1"/>
    <xf numFmtId="166" fontId="12" fillId="0" borderId="0" xfId="11" applyNumberFormat="1" applyFont="1" applyBorder="1"/>
    <xf numFmtId="9" fontId="11" fillId="0" borderId="0" xfId="11" applyNumberFormat="1" applyFont="1"/>
    <xf numFmtId="17" fontId="11" fillId="2" borderId="5" xfId="0" applyNumberFormat="1" applyFont="1" applyFill="1" applyBorder="1" applyAlignment="1">
      <alignment horizontal="center" vertical="center"/>
    </xf>
    <xf numFmtId="0" fontId="12" fillId="0" borderId="0" xfId="0" applyFont="1" applyFill="1"/>
    <xf numFmtId="166" fontId="12" fillId="0" borderId="0" xfId="0" applyNumberFormat="1" applyFont="1"/>
    <xf numFmtId="166" fontId="11" fillId="0" borderId="0" xfId="0" applyNumberFormat="1" applyFont="1" applyBorder="1"/>
    <xf numFmtId="17" fontId="12" fillId="0" borderId="0" xfId="0" applyNumberFormat="1" applyFont="1"/>
    <xf numFmtId="167" fontId="12" fillId="0" borderId="0" xfId="0" applyNumberFormat="1" applyFont="1"/>
    <xf numFmtId="0" fontId="11" fillId="0" borderId="0" xfId="0" applyFont="1" applyBorder="1"/>
    <xf numFmtId="17" fontId="11" fillId="2" borderId="0" xfId="0" applyNumberFormat="1" applyFont="1" applyFill="1" applyBorder="1" applyAlignment="1">
      <alignment horizontal="center" vertical="center" wrapText="1"/>
    </xf>
    <xf numFmtId="17" fontId="11" fillId="2" borderId="3" xfId="0" applyNumberFormat="1" applyFont="1" applyFill="1" applyBorder="1" applyAlignment="1">
      <alignment horizontal="center" vertical="center" wrapText="1"/>
    </xf>
    <xf numFmtId="17" fontId="11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3" fontId="12" fillId="0" borderId="0" xfId="0" applyNumberFormat="1" applyFont="1" applyFill="1" applyBorder="1"/>
    <xf numFmtId="166" fontId="12" fillId="0" borderId="0" xfId="0" applyNumberFormat="1" applyFont="1" applyFill="1" applyBorder="1"/>
    <xf numFmtId="0" fontId="0" fillId="0" borderId="0" xfId="0" applyBorder="1"/>
    <xf numFmtId="4" fontId="3" fillId="0" borderId="0" xfId="14" applyNumberFormat="1" applyFont="1" applyFill="1" applyBorder="1" applyAlignment="1">
      <alignment horizontal="right" vertical="center"/>
    </xf>
    <xf numFmtId="4" fontId="69" fillId="0" borderId="0" xfId="14" applyNumberFormat="1" applyFont="1" applyFill="1" applyBorder="1" applyAlignment="1">
      <alignment horizontal="right" vertical="center"/>
    </xf>
    <xf numFmtId="166" fontId="10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17" fontId="69" fillId="2" borderId="1" xfId="0" applyNumberFormat="1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vertical="center"/>
    </xf>
    <xf numFmtId="3" fontId="12" fillId="0" borderId="3" xfId="0" applyNumberFormat="1" applyFont="1" applyBorder="1" applyAlignment="1">
      <alignment vertical="center"/>
    </xf>
    <xf numFmtId="165" fontId="12" fillId="0" borderId="3" xfId="0" applyNumberFormat="1" applyFont="1" applyBorder="1" applyAlignment="1">
      <alignment vertical="center"/>
    </xf>
    <xf numFmtId="3" fontId="12" fillId="0" borderId="3" xfId="9" applyNumberFormat="1" applyFont="1" applyBorder="1" applyAlignment="1">
      <alignment horizontal="right"/>
    </xf>
    <xf numFmtId="3" fontId="0" fillId="0" borderId="3" xfId="0" applyNumberFormat="1" applyBorder="1"/>
    <xf numFmtId="3" fontId="12" fillId="0" borderId="3" xfId="0" applyNumberFormat="1" applyFont="1" applyBorder="1"/>
    <xf numFmtId="3" fontId="12" fillId="0" borderId="3" xfId="0" applyNumberFormat="1" applyFont="1" applyFill="1" applyBorder="1"/>
    <xf numFmtId="3" fontId="0" fillId="0" borderId="3" xfId="0" applyNumberFormat="1" applyFont="1" applyBorder="1"/>
    <xf numFmtId="3" fontId="0" fillId="0" borderId="25" xfId="0" applyNumberFormat="1" applyBorder="1"/>
    <xf numFmtId="168" fontId="12" fillId="0" borderId="1" xfId="0" applyNumberFormat="1" applyFont="1" applyBorder="1" applyAlignment="1">
      <alignment vertical="center"/>
    </xf>
    <xf numFmtId="168" fontId="12" fillId="0" borderId="3" xfId="0" applyNumberFormat="1" applyFont="1" applyBorder="1" applyAlignment="1">
      <alignment vertical="center"/>
    </xf>
    <xf numFmtId="168" fontId="12" fillId="0" borderId="3" xfId="0" applyNumberFormat="1" applyFont="1" applyBorder="1" applyAlignment="1">
      <alignment horizontal="right"/>
    </xf>
    <xf numFmtId="168" fontId="12" fillId="0" borderId="25" xfId="0" applyNumberFormat="1" applyFont="1" applyBorder="1" applyAlignment="1">
      <alignment horizontal="right"/>
    </xf>
    <xf numFmtId="0" fontId="11" fillId="4" borderId="26" xfId="0" applyFont="1" applyFill="1" applyBorder="1" applyAlignment="1">
      <alignment horizontal="center" vertical="center" wrapText="1"/>
    </xf>
    <xf numFmtId="169" fontId="0" fillId="0" borderId="3" xfId="0" applyNumberFormat="1" applyFont="1" applyBorder="1" applyAlignment="1">
      <alignment horizontal="right"/>
    </xf>
    <xf numFmtId="3" fontId="0" fillId="0" borderId="3" xfId="0" applyNumberFormat="1" applyFont="1" applyBorder="1" applyAlignment="1">
      <alignment horizontal="right"/>
    </xf>
    <xf numFmtId="3" fontId="12" fillId="0" borderId="25" xfId="0" applyNumberFormat="1" applyFont="1" applyBorder="1"/>
    <xf numFmtId="0" fontId="11" fillId="5" borderId="26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168" fontId="12" fillId="0" borderId="1" xfId="0" applyNumberFormat="1" applyFont="1" applyFill="1" applyBorder="1" applyAlignment="1">
      <alignment vertical="center"/>
    </xf>
    <xf numFmtId="168" fontId="12" fillId="0" borderId="3" xfId="0" applyNumberFormat="1" applyFont="1" applyFill="1" applyBorder="1" applyAlignment="1">
      <alignment vertical="center"/>
    </xf>
    <xf numFmtId="168" fontId="12" fillId="0" borderId="25" xfId="0" applyNumberFormat="1" applyFont="1" applyFill="1" applyBorder="1" applyAlignment="1">
      <alignment vertical="center"/>
    </xf>
    <xf numFmtId="17" fontId="11" fillId="0" borderId="1" xfId="0" applyNumberFormat="1" applyFont="1" applyBorder="1" applyAlignment="1">
      <alignment vertical="center"/>
    </xf>
    <xf numFmtId="17" fontId="11" fillId="0" borderId="3" xfId="0" applyNumberFormat="1" applyFont="1" applyBorder="1" applyAlignment="1">
      <alignment vertical="center"/>
    </xf>
    <xf numFmtId="17" fontId="11" fillId="0" borderId="3" xfId="0" applyNumberFormat="1" applyFont="1" applyBorder="1" applyAlignment="1">
      <alignment horizontal="right"/>
    </xf>
    <xf numFmtId="17" fontId="11" fillId="0" borderId="3" xfId="0" applyNumberFormat="1" applyFont="1" applyBorder="1"/>
    <xf numFmtId="17" fontId="11" fillId="0" borderId="25" xfId="0" applyNumberFormat="1" applyFont="1" applyBorder="1"/>
    <xf numFmtId="3" fontId="12" fillId="0" borderId="1" xfId="0" applyNumberFormat="1" applyFont="1" applyFill="1" applyBorder="1"/>
    <xf numFmtId="3" fontId="12" fillId="0" borderId="1" xfId="0" applyNumberFormat="1" applyFont="1" applyBorder="1"/>
    <xf numFmtId="166" fontId="12" fillId="0" borderId="1" xfId="0" applyNumberFormat="1" applyFont="1" applyFill="1" applyBorder="1"/>
    <xf numFmtId="166" fontId="12" fillId="0" borderId="3" xfId="0" applyNumberFormat="1" applyFont="1" applyFill="1" applyBorder="1"/>
    <xf numFmtId="166" fontId="12" fillId="0" borderId="1" xfId="11" applyNumberFormat="1" applyFont="1" applyFill="1" applyBorder="1"/>
    <xf numFmtId="166" fontId="12" fillId="0" borderId="3" xfId="11" applyNumberFormat="1" applyFont="1" applyFill="1" applyBorder="1"/>
    <xf numFmtId="3" fontId="11" fillId="0" borderId="24" xfId="0" applyNumberFormat="1" applyFont="1" applyFill="1" applyBorder="1"/>
    <xf numFmtId="3" fontId="11" fillId="0" borderId="24" xfId="0" applyNumberFormat="1" applyFont="1" applyBorder="1"/>
    <xf numFmtId="166" fontId="11" fillId="0" borderId="24" xfId="0" applyNumberFormat="1" applyFont="1" applyFill="1" applyBorder="1"/>
    <xf numFmtId="166" fontId="11" fillId="0" borderId="24" xfId="11" applyNumberFormat="1" applyFont="1" applyFill="1" applyBorder="1"/>
    <xf numFmtId="0" fontId="3" fillId="0" borderId="1" xfId="7" quotePrefix="1" applyNumberFormat="1" applyFont="1" applyFill="1" applyBorder="1" applyAlignment="1">
      <alignment horizontal="center" vertical="top"/>
    </xf>
    <xf numFmtId="0" fontId="4" fillId="0" borderId="5" xfId="7" applyFont="1" applyFill="1" applyBorder="1" applyAlignment="1">
      <alignment vertical="center"/>
    </xf>
    <xf numFmtId="0" fontId="3" fillId="0" borderId="3" xfId="7" quotePrefix="1" applyNumberFormat="1" applyFont="1" applyFill="1" applyBorder="1" applyAlignment="1">
      <alignment horizontal="center" vertical="top"/>
    </xf>
    <xf numFmtId="0" fontId="4" fillId="0" borderId="27" xfId="7" applyFont="1" applyFill="1" applyBorder="1" applyAlignment="1">
      <alignment vertical="center"/>
    </xf>
    <xf numFmtId="0" fontId="3" fillId="0" borderId="3" xfId="7" quotePrefix="1" applyFont="1" applyFill="1" applyBorder="1" applyAlignment="1">
      <alignment horizontal="center" vertical="top"/>
    </xf>
    <xf numFmtId="0" fontId="3" fillId="0" borderId="1" xfId="7" quotePrefix="1" applyFont="1" applyFill="1" applyBorder="1" applyAlignment="1">
      <alignment horizontal="center" vertical="top"/>
    </xf>
    <xf numFmtId="0" fontId="4" fillId="0" borderId="4" xfId="7" applyFont="1" applyFill="1" applyBorder="1" applyAlignment="1">
      <alignment vertical="center"/>
    </xf>
    <xf numFmtId="0" fontId="3" fillId="0" borderId="25" xfId="7" quotePrefix="1" applyFont="1" applyFill="1" applyBorder="1" applyAlignment="1">
      <alignment horizontal="center" vertical="top"/>
    </xf>
    <xf numFmtId="165" fontId="11" fillId="0" borderId="24" xfId="0" applyNumberFormat="1" applyFont="1" applyBorder="1"/>
    <xf numFmtId="0" fontId="4" fillId="0" borderId="1" xfId="3" applyFont="1" applyFill="1" applyBorder="1" applyAlignment="1">
      <alignment horizontal="center"/>
    </xf>
    <xf numFmtId="0" fontId="4" fillId="0" borderId="5" xfId="3" applyFont="1" applyFill="1" applyBorder="1"/>
    <xf numFmtId="0" fontId="4" fillId="0" borderId="3" xfId="3" applyFont="1" applyFill="1" applyBorder="1" applyAlignment="1">
      <alignment horizontal="center"/>
    </xf>
    <xf numFmtId="0" fontId="4" fillId="0" borderId="27" xfId="3" applyFont="1" applyFill="1" applyBorder="1"/>
    <xf numFmtId="170" fontId="0" fillId="0" borderId="1" xfId="0" applyNumberFormat="1" applyBorder="1" applyAlignment="1">
      <alignment horizontal="left" vertical="top"/>
    </xf>
    <xf numFmtId="170" fontId="0" fillId="0" borderId="3" xfId="0" applyNumberFormat="1" applyBorder="1" applyAlignment="1">
      <alignment horizontal="left" vertical="top"/>
    </xf>
    <xf numFmtId="17" fontId="11" fillId="2" borderId="31" xfId="0" applyNumberFormat="1" applyFont="1" applyFill="1" applyBorder="1" applyAlignment="1">
      <alignment horizontal="center" vertical="center" wrapText="1"/>
    </xf>
    <xf numFmtId="170" fontId="10" fillId="0" borderId="24" xfId="0" applyNumberFormat="1" applyFont="1" applyBorder="1" applyAlignment="1"/>
    <xf numFmtId="3" fontId="12" fillId="0" borderId="1" xfId="0" applyNumberFormat="1" applyFont="1" applyFill="1" applyBorder="1" applyAlignment="1">
      <alignment horizontal="right" wrapText="1"/>
    </xf>
    <xf numFmtId="3" fontId="12" fillId="0" borderId="3" xfId="0" applyNumberFormat="1" applyFont="1" applyFill="1" applyBorder="1" applyAlignment="1">
      <alignment horizontal="right" wrapText="1"/>
    </xf>
    <xf numFmtId="3" fontId="11" fillId="0" borderId="24" xfId="8" applyNumberFormat="1" applyFont="1" applyFill="1" applyBorder="1" applyAlignment="1">
      <alignment horizontal="right"/>
    </xf>
    <xf numFmtId="165" fontId="12" fillId="0" borderId="1" xfId="0" applyNumberFormat="1" applyFont="1" applyBorder="1"/>
    <xf numFmtId="165" fontId="12" fillId="0" borderId="3" xfId="0" applyNumberFormat="1" applyFont="1" applyBorder="1"/>
    <xf numFmtId="17" fontId="11" fillId="2" borderId="26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Border="1"/>
    <xf numFmtId="3" fontId="10" fillId="0" borderId="24" xfId="0" applyNumberFormat="1" applyFont="1" applyBorder="1"/>
    <xf numFmtId="165" fontId="11" fillId="0" borderId="24" xfId="0" applyNumberFormat="1" applyFont="1" applyFill="1" applyBorder="1"/>
    <xf numFmtId="3" fontId="12" fillId="0" borderId="1" xfId="14" applyNumberFormat="1" applyFont="1" applyFill="1" applyBorder="1" applyAlignment="1">
      <alignment horizontal="right"/>
    </xf>
    <xf numFmtId="3" fontId="12" fillId="0" borderId="3" xfId="14" applyNumberFormat="1" applyFont="1" applyFill="1" applyBorder="1" applyAlignment="1">
      <alignment horizontal="right"/>
    </xf>
    <xf numFmtId="3" fontId="2" fillId="0" borderId="1" xfId="0" applyNumberFormat="1" applyFont="1" applyFill="1" applyBorder="1"/>
    <xf numFmtId="3" fontId="2" fillId="0" borderId="3" xfId="0" applyNumberFormat="1" applyFont="1" applyFill="1" applyBorder="1"/>
    <xf numFmtId="166" fontId="0" fillId="0" borderId="1" xfId="11" applyNumberFormat="1" applyFont="1" applyBorder="1"/>
    <xf numFmtId="166" fontId="0" fillId="0" borderId="3" xfId="11" applyNumberFormat="1" applyFont="1" applyBorder="1"/>
    <xf numFmtId="3" fontId="69" fillId="0" borderId="24" xfId="0" applyNumberFormat="1" applyFont="1" applyFill="1" applyBorder="1" applyAlignment="1">
      <alignment vertical="center"/>
    </xf>
    <xf numFmtId="166" fontId="10" fillId="0" borderId="24" xfId="11" applyNumberFormat="1" applyFont="1" applyBorder="1"/>
    <xf numFmtId="3" fontId="0" fillId="0" borderId="1" xfId="0" applyNumberFormat="1" applyFont="1" applyFill="1" applyBorder="1" applyAlignment="1">
      <alignment horizontal="right" vertical="center"/>
    </xf>
    <xf numFmtId="3" fontId="0" fillId="0" borderId="3" xfId="0" applyNumberFormat="1" applyFont="1" applyFill="1" applyBorder="1" applyAlignment="1">
      <alignment horizontal="right" vertical="center"/>
    </xf>
    <xf numFmtId="3" fontId="0" fillId="0" borderId="1" xfId="0" applyNumberFormat="1" applyBorder="1"/>
    <xf numFmtId="0" fontId="11" fillId="0" borderId="24" xfId="0" applyFont="1" applyFill="1" applyBorder="1"/>
    <xf numFmtId="3" fontId="71" fillId="0" borderId="24" xfId="0" applyNumberFormat="1" applyFont="1" applyFill="1" applyBorder="1" applyAlignment="1">
      <alignment horizontal="right" vertical="center"/>
    </xf>
    <xf numFmtId="0" fontId="11" fillId="0" borderId="1" xfId="0" applyFont="1" applyFill="1" applyBorder="1"/>
    <xf numFmtId="0" fontId="11" fillId="0" borderId="3" xfId="0" applyFont="1" applyFill="1" applyBorder="1"/>
    <xf numFmtId="166" fontId="12" fillId="0" borderId="5" xfId="11" applyNumberFormat="1" applyFont="1" applyFill="1" applyBorder="1"/>
    <xf numFmtId="166" fontId="12" fillId="0" borderId="27" xfId="11" applyNumberFormat="1" applyFont="1" applyFill="1" applyBorder="1"/>
    <xf numFmtId="166" fontId="11" fillId="0" borderId="32" xfId="11" applyNumberFormat="1" applyFont="1" applyFill="1" applyBorder="1"/>
    <xf numFmtId="0" fontId="3" fillId="0" borderId="1" xfId="7" applyFont="1" applyFill="1" applyBorder="1" applyAlignment="1">
      <alignment vertical="center"/>
    </xf>
    <xf numFmtId="0" fontId="3" fillId="0" borderId="3" xfId="7" applyFont="1" applyFill="1" applyBorder="1" applyAlignment="1">
      <alignment vertical="center"/>
    </xf>
    <xf numFmtId="4" fontId="2" fillId="0" borderId="1" xfId="14" applyNumberFormat="1" applyFont="1" applyFill="1" applyBorder="1"/>
    <xf numFmtId="4" fontId="2" fillId="0" borderId="3" xfId="14" applyNumberFormat="1" applyFont="1" applyFill="1" applyBorder="1"/>
    <xf numFmtId="4" fontId="0" fillId="0" borderId="1" xfId="0" applyNumberFormat="1" applyBorder="1"/>
    <xf numFmtId="4" fontId="0" fillId="0" borderId="3" xfId="0" applyNumberFormat="1" applyBorder="1"/>
    <xf numFmtId="0" fontId="3" fillId="0" borderId="24" xfId="7" applyFont="1" applyFill="1" applyBorder="1" applyAlignment="1">
      <alignment vertical="center"/>
    </xf>
    <xf numFmtId="4" fontId="69" fillId="0" borderId="24" xfId="14" applyNumberFormat="1" applyFont="1" applyFill="1" applyBorder="1" applyAlignment="1">
      <alignment horizontal="right" vertical="center"/>
    </xf>
    <xf numFmtId="4" fontId="10" fillId="0" borderId="24" xfId="0" applyNumberFormat="1" applyFont="1" applyBorder="1"/>
    <xf numFmtId="0" fontId="4" fillId="0" borderId="1" xfId="14" applyFont="1" applyFill="1" applyBorder="1" applyAlignment="1">
      <alignment vertical="center"/>
    </xf>
    <xf numFmtId="0" fontId="4" fillId="0" borderId="3" xfId="14" applyFont="1" applyFill="1" applyBorder="1" applyAlignment="1">
      <alignment vertical="center" wrapText="1"/>
    </xf>
    <xf numFmtId="2" fontId="8" fillId="0" borderId="1" xfId="14" applyNumberFormat="1" applyFont="1" applyFill="1" applyBorder="1" applyAlignment="1">
      <alignment vertical="center"/>
    </xf>
    <xf numFmtId="4" fontId="8" fillId="0" borderId="3" xfId="14" applyNumberFormat="1" applyFont="1" applyFill="1" applyBorder="1" applyAlignment="1">
      <alignment vertical="center"/>
    </xf>
    <xf numFmtId="2" fontId="2" fillId="0" borderId="1" xfId="14" applyNumberFormat="1" applyFont="1" applyFill="1" applyBorder="1" applyAlignment="1">
      <alignment vertical="center"/>
    </xf>
    <xf numFmtId="4" fontId="2" fillId="0" borderId="3" xfId="14" applyNumberFormat="1" applyFont="1" applyFill="1" applyBorder="1" applyAlignment="1">
      <alignment vertical="center"/>
    </xf>
    <xf numFmtId="2" fontId="0" fillId="0" borderId="1" xfId="0" applyNumberFormat="1" applyBorder="1"/>
    <xf numFmtId="2" fontId="0" fillId="0" borderId="3" xfId="0" applyNumberFormat="1" applyBorder="1"/>
    <xf numFmtId="0" fontId="4" fillId="0" borderId="24" xfId="14" applyFont="1" applyFill="1" applyBorder="1" applyAlignment="1">
      <alignment vertical="center" wrapText="1"/>
    </xf>
    <xf numFmtId="4" fontId="3" fillId="0" borderId="24" xfId="14" applyNumberFormat="1" applyFont="1" applyFill="1" applyBorder="1" applyAlignment="1">
      <alignment horizontal="right" vertical="center"/>
    </xf>
    <xf numFmtId="2" fontId="10" fillId="0" borderId="24" xfId="0" applyNumberFormat="1" applyFont="1" applyBorder="1"/>
    <xf numFmtId="169" fontId="2" fillId="0" borderId="1" xfId="14" applyNumberFormat="1" applyBorder="1"/>
    <xf numFmtId="169" fontId="2" fillId="0" borderId="3" xfId="14" applyNumberFormat="1" applyBorder="1"/>
    <xf numFmtId="169" fontId="0" fillId="0" borderId="1" xfId="0" applyNumberFormat="1" applyBorder="1"/>
    <xf numFmtId="169" fontId="0" fillId="0" borderId="3" xfId="0" applyNumberFormat="1" applyBorder="1"/>
    <xf numFmtId="169" fontId="69" fillId="0" borderId="24" xfId="14" applyNumberFormat="1" applyFont="1" applyBorder="1"/>
    <xf numFmtId="169" fontId="10" fillId="0" borderId="24" xfId="0" applyNumberFormat="1" applyFont="1" applyBorder="1"/>
    <xf numFmtId="0" fontId="70" fillId="0" borderId="28" xfId="7" applyFont="1" applyFill="1" applyBorder="1" applyAlignment="1">
      <alignment horizontal="center" vertical="top" wrapText="1"/>
    </xf>
    <xf numFmtId="0" fontId="70" fillId="0" borderId="29" xfId="7" applyFont="1" applyFill="1" applyBorder="1" applyAlignment="1">
      <alignment horizontal="center" vertical="top" wrapText="1"/>
    </xf>
    <xf numFmtId="0" fontId="70" fillId="0" borderId="30" xfId="7" applyFont="1" applyFill="1" applyBorder="1" applyAlignment="1">
      <alignment horizontal="center" vertical="top" wrapText="1"/>
    </xf>
    <xf numFmtId="0" fontId="3" fillId="0" borderId="28" xfId="3" applyFont="1" applyFill="1" applyBorder="1" applyAlignment="1">
      <alignment horizontal="center"/>
    </xf>
    <xf numFmtId="0" fontId="3" fillId="0" borderId="29" xfId="3" applyFont="1" applyFill="1" applyBorder="1" applyAlignment="1">
      <alignment horizontal="center"/>
    </xf>
    <xf numFmtId="0" fontId="70" fillId="0" borderId="29" xfId="7" quotePrefix="1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99;a&#287;layan/TEPAV%20&#304;stihdam%20&#304;zleme%20B&#252;lteni/TEMMUZ-2015/&#304;stihdam_&#304;zleme_B&#252;lteni_07_2015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</sheetNames>
    <sheetDataSet>
      <sheetData sheetId="0"/>
      <sheetData sheetId="1"/>
      <sheetData sheetId="2"/>
      <sheetData sheetId="3"/>
      <sheetData sheetId="4">
        <row r="2">
          <cell r="E2">
            <v>291832</v>
          </cell>
        </row>
        <row r="3">
          <cell r="E3">
            <v>41411</v>
          </cell>
        </row>
        <row r="4">
          <cell r="E4">
            <v>91688</v>
          </cell>
        </row>
        <row r="5">
          <cell r="E5">
            <v>21080</v>
          </cell>
        </row>
        <row r="6">
          <cell r="E6">
            <v>41906</v>
          </cell>
        </row>
        <row r="7">
          <cell r="E7">
            <v>1181998</v>
          </cell>
        </row>
        <row r="8">
          <cell r="E8">
            <v>591939</v>
          </cell>
        </row>
        <row r="9">
          <cell r="E9">
            <v>23293</v>
          </cell>
        </row>
        <row r="10">
          <cell r="E10">
            <v>162157</v>
          </cell>
        </row>
        <row r="11">
          <cell r="E11">
            <v>169346</v>
          </cell>
        </row>
        <row r="12">
          <cell r="E12">
            <v>43231</v>
          </cell>
        </row>
        <row r="13">
          <cell r="E13">
            <v>22662</v>
          </cell>
        </row>
        <row r="14">
          <cell r="E14">
            <v>20180</v>
          </cell>
        </row>
        <row r="15">
          <cell r="E15">
            <v>59087</v>
          </cell>
        </row>
        <row r="16">
          <cell r="E16">
            <v>37295</v>
          </cell>
        </row>
        <row r="17">
          <cell r="E17">
            <v>645999</v>
          </cell>
        </row>
        <row r="18">
          <cell r="E18">
            <v>84161</v>
          </cell>
        </row>
        <row r="19">
          <cell r="E19">
            <v>23815</v>
          </cell>
        </row>
        <row r="20">
          <cell r="E20">
            <v>55514</v>
          </cell>
        </row>
        <row r="21">
          <cell r="E21">
            <v>188791</v>
          </cell>
        </row>
        <row r="22">
          <cell r="E22">
            <v>117251</v>
          </cell>
        </row>
        <row r="23">
          <cell r="E23">
            <v>62138</v>
          </cell>
        </row>
        <row r="24">
          <cell r="E24">
            <v>63584</v>
          </cell>
        </row>
        <row r="25">
          <cell r="E25">
            <v>26076</v>
          </cell>
        </row>
        <row r="26">
          <cell r="E26">
            <v>80480</v>
          </cell>
        </row>
        <row r="27">
          <cell r="E27">
            <v>168756</v>
          </cell>
        </row>
        <row r="28">
          <cell r="E28">
            <v>267225</v>
          </cell>
        </row>
        <row r="29">
          <cell r="E29">
            <v>50991</v>
          </cell>
        </row>
        <row r="30">
          <cell r="E30">
            <v>15899</v>
          </cell>
        </row>
        <row r="31">
          <cell r="E31">
            <v>12331</v>
          </cell>
        </row>
        <row r="32">
          <cell r="E32">
            <v>150160</v>
          </cell>
        </row>
        <row r="33">
          <cell r="E33">
            <v>64546</v>
          </cell>
        </row>
        <row r="34">
          <cell r="E34">
            <v>226570</v>
          </cell>
        </row>
        <row r="35">
          <cell r="E35">
            <v>4017275</v>
          </cell>
        </row>
        <row r="36">
          <cell r="E36">
            <v>864362</v>
          </cell>
        </row>
        <row r="37">
          <cell r="E37">
            <v>21631</v>
          </cell>
        </row>
        <row r="38">
          <cell r="E38">
            <v>48111</v>
          </cell>
        </row>
        <row r="39">
          <cell r="E39">
            <v>223968</v>
          </cell>
        </row>
        <row r="40">
          <cell r="E40">
            <v>65458</v>
          </cell>
        </row>
        <row r="41">
          <cell r="E41">
            <v>25911</v>
          </cell>
        </row>
        <row r="42">
          <cell r="E42">
            <v>464219</v>
          </cell>
        </row>
        <row r="43">
          <cell r="E43">
            <v>302771</v>
          </cell>
        </row>
        <row r="44">
          <cell r="E44">
            <v>83227</v>
          </cell>
        </row>
        <row r="45">
          <cell r="E45">
            <v>90866</v>
          </cell>
        </row>
        <row r="46">
          <cell r="E46">
            <v>227783</v>
          </cell>
        </row>
        <row r="47">
          <cell r="E47">
            <v>132690</v>
          </cell>
        </row>
        <row r="48">
          <cell r="E48">
            <v>56034</v>
          </cell>
        </row>
        <row r="49">
          <cell r="E49">
            <v>232816</v>
          </cell>
        </row>
        <row r="50">
          <cell r="E50">
            <v>19188</v>
          </cell>
        </row>
        <row r="51">
          <cell r="E51">
            <v>40842</v>
          </cell>
        </row>
        <row r="52">
          <cell r="E52">
            <v>39893</v>
          </cell>
        </row>
        <row r="53">
          <cell r="E53">
            <v>74280</v>
          </cell>
        </row>
        <row r="54">
          <cell r="E54">
            <v>48034</v>
          </cell>
        </row>
        <row r="55">
          <cell r="E55">
            <v>171872</v>
          </cell>
        </row>
        <row r="56">
          <cell r="E56">
            <v>154367</v>
          </cell>
        </row>
        <row r="57">
          <cell r="E57">
            <v>19800</v>
          </cell>
        </row>
        <row r="58">
          <cell r="E58">
            <v>23148</v>
          </cell>
        </row>
        <row r="59">
          <cell r="E59">
            <v>79945</v>
          </cell>
        </row>
        <row r="60">
          <cell r="E60">
            <v>245366</v>
          </cell>
        </row>
        <row r="61">
          <cell r="E61">
            <v>54199</v>
          </cell>
        </row>
        <row r="62">
          <cell r="E62">
            <v>119612</v>
          </cell>
        </row>
        <row r="63">
          <cell r="E63">
            <v>9329</v>
          </cell>
        </row>
        <row r="64">
          <cell r="E64">
            <v>109233</v>
          </cell>
        </row>
        <row r="65">
          <cell r="E65">
            <v>59553</v>
          </cell>
        </row>
        <row r="66">
          <cell r="E66">
            <v>63053</v>
          </cell>
        </row>
        <row r="67">
          <cell r="E67">
            <v>37832</v>
          </cell>
        </row>
        <row r="68">
          <cell r="E68">
            <v>81136</v>
          </cell>
        </row>
        <row r="69">
          <cell r="E69">
            <v>44651</v>
          </cell>
        </row>
        <row r="70">
          <cell r="E70">
            <v>7867</v>
          </cell>
        </row>
        <row r="71">
          <cell r="E71">
            <v>42146</v>
          </cell>
        </row>
        <row r="72">
          <cell r="E72">
            <v>35032</v>
          </cell>
        </row>
        <row r="73">
          <cell r="E73">
            <v>43498</v>
          </cell>
        </row>
        <row r="74">
          <cell r="E74">
            <v>26558</v>
          </cell>
        </row>
        <row r="75">
          <cell r="E75">
            <v>27927</v>
          </cell>
        </row>
        <row r="76">
          <cell r="E76">
            <v>8919</v>
          </cell>
        </row>
        <row r="77">
          <cell r="E77">
            <v>13419</v>
          </cell>
        </row>
        <row r="78">
          <cell r="E78">
            <v>51014</v>
          </cell>
        </row>
        <row r="79">
          <cell r="E79">
            <v>42086</v>
          </cell>
        </row>
        <row r="80">
          <cell r="E80">
            <v>12198</v>
          </cell>
        </row>
        <row r="81">
          <cell r="E81">
            <v>48617</v>
          </cell>
        </row>
        <row r="82">
          <cell r="E82">
            <v>76147</v>
          </cell>
        </row>
        <row r="83">
          <cell r="E83">
            <v>13891275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K87"/>
  <sheetViews>
    <sheetView zoomScaleNormal="100" workbookViewId="0">
      <pane ySplit="1" topLeftCell="A77" activePane="bottomLeft" state="frozen"/>
      <selection pane="bottomLeft" activeCell="B90" sqref="B90"/>
    </sheetView>
  </sheetViews>
  <sheetFormatPr defaultColWidth="8.81640625" defaultRowHeight="14.5"/>
  <cols>
    <col min="1" max="1" width="9.1796875" style="8" customWidth="1"/>
    <col min="2" max="2" width="17.7265625" style="8" bestFit="1" customWidth="1"/>
    <col min="3" max="3" width="11.54296875" style="8" bestFit="1" customWidth="1"/>
    <col min="4" max="4" width="15.54296875" style="8" bestFit="1" customWidth="1"/>
    <col min="5" max="5" width="17.7265625" style="8" bestFit="1" customWidth="1"/>
    <col min="6" max="6" width="12.81640625" style="8" bestFit="1" customWidth="1"/>
    <col min="7" max="7" width="18" style="8" customWidth="1"/>
    <col min="8" max="8" width="14.54296875" style="8" bestFit="1" customWidth="1"/>
    <col min="9" max="9" width="11.453125" style="8" bestFit="1" customWidth="1"/>
    <col min="10" max="16384" width="8.81640625" style="8"/>
  </cols>
  <sheetData>
    <row r="1" spans="1:37" ht="15" thickBot="1">
      <c r="A1" s="44" t="s">
        <v>0</v>
      </c>
      <c r="B1" s="45" t="s">
        <v>256</v>
      </c>
      <c r="C1" s="45" t="s">
        <v>257</v>
      </c>
      <c r="D1" s="59" t="s">
        <v>262</v>
      </c>
      <c r="E1" s="59" t="s">
        <v>263</v>
      </c>
      <c r="F1" s="63" t="s">
        <v>260</v>
      </c>
      <c r="G1" s="63" t="s">
        <v>261</v>
      </c>
      <c r="H1" s="64" t="s">
        <v>259</v>
      </c>
      <c r="I1" s="64" t="s">
        <v>258</v>
      </c>
    </row>
    <row r="2" spans="1:37">
      <c r="A2" s="68">
        <v>39722</v>
      </c>
      <c r="B2" s="46">
        <v>9119936</v>
      </c>
      <c r="C2" s="55">
        <f>(B2/$B$2)*100</f>
        <v>100</v>
      </c>
      <c r="D2" s="46">
        <v>1910373</v>
      </c>
      <c r="E2" s="55">
        <f t="shared" ref="E2:E65" si="0">(D2/$D$2)*100</f>
        <v>100</v>
      </c>
      <c r="F2" s="46">
        <v>1137405</v>
      </c>
      <c r="G2" s="55">
        <f>(F2/$F$2)*100</f>
        <v>100</v>
      </c>
      <c r="H2" s="46">
        <v>2187772</v>
      </c>
      <c r="I2" s="65">
        <f>(H2/$H$2)*100</f>
        <v>100</v>
      </c>
    </row>
    <row r="3" spans="1:37">
      <c r="A3" s="69">
        <v>39753</v>
      </c>
      <c r="B3" s="47">
        <v>9022823</v>
      </c>
      <c r="C3" s="56">
        <f t="shared" ref="C3:C66" si="1">(B3/$B$2)*100</f>
        <v>98.935157001101757</v>
      </c>
      <c r="D3" s="47">
        <v>1911654</v>
      </c>
      <c r="E3" s="56">
        <f t="shared" si="0"/>
        <v>100.06705496779948</v>
      </c>
      <c r="F3" s="47">
        <v>1140518</v>
      </c>
      <c r="G3" s="56">
        <f t="shared" ref="G3:G66" si="2">(F3/$F$2)*100</f>
        <v>100.27369318756291</v>
      </c>
      <c r="H3" s="47">
        <v>2199425</v>
      </c>
      <c r="I3" s="66">
        <f t="shared" ref="I3:I66" si="3">(H3/$H$2)*100</f>
        <v>100.53264234115804</v>
      </c>
    </row>
    <row r="4" spans="1:37">
      <c r="A4" s="69">
        <v>39783</v>
      </c>
      <c r="B4" s="47">
        <v>8802989</v>
      </c>
      <c r="C4" s="56">
        <f t="shared" si="1"/>
        <v>96.524679559154805</v>
      </c>
      <c r="D4" s="47">
        <v>1897864</v>
      </c>
      <c r="E4" s="56">
        <f t="shared" si="0"/>
        <v>99.345206407335112</v>
      </c>
      <c r="F4" s="47">
        <v>1141467</v>
      </c>
      <c r="G4" s="56">
        <f t="shared" si="2"/>
        <v>100.35712872723437</v>
      </c>
      <c r="H4" s="47">
        <v>2205676</v>
      </c>
      <c r="I4" s="66">
        <f t="shared" si="3"/>
        <v>100.81836681336081</v>
      </c>
    </row>
    <row r="5" spans="1:37">
      <c r="A5" s="69">
        <v>39814</v>
      </c>
      <c r="B5" s="47">
        <v>8481011</v>
      </c>
      <c r="C5" s="56">
        <f t="shared" si="1"/>
        <v>92.994194257503565</v>
      </c>
      <c r="D5" s="47">
        <v>1912296</v>
      </c>
      <c r="E5" s="56">
        <f t="shared" si="0"/>
        <v>100.10066097039687</v>
      </c>
      <c r="F5" s="47">
        <v>1144082</v>
      </c>
      <c r="G5" s="56">
        <f t="shared" si="2"/>
        <v>100.58703803834166</v>
      </c>
      <c r="H5" s="47">
        <v>2208984</v>
      </c>
      <c r="I5" s="66">
        <f t="shared" si="3"/>
        <v>100.96957086935933</v>
      </c>
    </row>
    <row r="6" spans="1:37">
      <c r="A6" s="69">
        <v>39845</v>
      </c>
      <c r="B6" s="47">
        <v>8362290</v>
      </c>
      <c r="C6" s="56">
        <f t="shared" si="1"/>
        <v>91.692419771366815</v>
      </c>
      <c r="D6" s="47">
        <v>1918636</v>
      </c>
      <c r="E6" s="56">
        <f t="shared" si="0"/>
        <v>100.43253333249579</v>
      </c>
      <c r="F6" s="47">
        <v>1146634</v>
      </c>
      <c r="G6" s="56">
        <f t="shared" si="2"/>
        <v>100.81140842531904</v>
      </c>
      <c r="H6" s="47">
        <v>2213460</v>
      </c>
      <c r="I6" s="66">
        <f t="shared" si="3"/>
        <v>101.17416257269953</v>
      </c>
    </row>
    <row r="7" spans="1:37">
      <c r="A7" s="69">
        <v>39873</v>
      </c>
      <c r="B7" s="47">
        <v>8410234</v>
      </c>
      <c r="C7" s="56">
        <f t="shared" si="1"/>
        <v>92.218125214913798</v>
      </c>
      <c r="D7" s="47">
        <v>1916016</v>
      </c>
      <c r="E7" s="56">
        <f t="shared" si="0"/>
        <v>100.29538734058741</v>
      </c>
      <c r="F7" s="47">
        <v>1150295</v>
      </c>
      <c r="G7" s="56">
        <f t="shared" si="2"/>
        <v>101.13328146086926</v>
      </c>
      <c r="H7" s="47">
        <v>2279020</v>
      </c>
      <c r="I7" s="66">
        <f t="shared" si="3"/>
        <v>104.17081853136432</v>
      </c>
    </row>
    <row r="8" spans="1:37">
      <c r="A8" s="69">
        <v>39904</v>
      </c>
      <c r="B8" s="47">
        <v>8503053</v>
      </c>
      <c r="C8" s="56">
        <f t="shared" si="1"/>
        <v>93.235884550067013</v>
      </c>
      <c r="D8" s="47">
        <v>1931510</v>
      </c>
      <c r="E8" s="56">
        <f t="shared" si="0"/>
        <v>101.10643314159067</v>
      </c>
      <c r="F8" s="47">
        <v>1149546</v>
      </c>
      <c r="G8" s="56">
        <f t="shared" si="2"/>
        <v>101.06742980732457</v>
      </c>
      <c r="H8" s="47">
        <v>2271908</v>
      </c>
      <c r="I8" s="66">
        <f t="shared" si="3"/>
        <v>103.84573895268794</v>
      </c>
    </row>
    <row r="9" spans="1:37">
      <c r="A9" s="69">
        <v>39934</v>
      </c>
      <c r="B9" s="47">
        <v>8674726</v>
      </c>
      <c r="C9" s="56">
        <f t="shared" si="1"/>
        <v>95.118277145804527</v>
      </c>
      <c r="D9" s="47">
        <v>1945342</v>
      </c>
      <c r="E9" s="56">
        <f t="shared" si="0"/>
        <v>101.83048022558945</v>
      </c>
      <c r="F9" s="47">
        <v>1153672</v>
      </c>
      <c r="G9" s="56">
        <f t="shared" si="2"/>
        <v>101.4301853781195</v>
      </c>
      <c r="H9" s="47">
        <v>2270276</v>
      </c>
      <c r="I9" s="66">
        <f t="shared" si="3"/>
        <v>103.77114251393655</v>
      </c>
    </row>
    <row r="10" spans="1:37">
      <c r="A10" s="69">
        <v>39965</v>
      </c>
      <c r="B10" s="47">
        <v>8922743</v>
      </c>
      <c r="C10" s="56">
        <f t="shared" si="1"/>
        <v>97.837780879164058</v>
      </c>
      <c r="D10" s="47">
        <v>1894680</v>
      </c>
      <c r="E10" s="56">
        <f t="shared" si="0"/>
        <v>99.178537385107518</v>
      </c>
      <c r="F10" s="47">
        <v>1158562</v>
      </c>
      <c r="G10" s="56">
        <f t="shared" si="2"/>
        <v>101.86011139391861</v>
      </c>
      <c r="H10" s="47">
        <v>2271485</v>
      </c>
      <c r="I10" s="66">
        <f t="shared" si="3"/>
        <v>103.82640421396745</v>
      </c>
    </row>
    <row r="11" spans="1:37">
      <c r="A11" s="69">
        <v>39995</v>
      </c>
      <c r="B11" s="47">
        <v>9013349</v>
      </c>
      <c r="C11" s="56">
        <f t="shared" si="1"/>
        <v>98.831274693155748</v>
      </c>
      <c r="D11" s="47">
        <v>1830370</v>
      </c>
      <c r="E11" s="56">
        <f t="shared" si="0"/>
        <v>95.812179087539448</v>
      </c>
      <c r="F11" s="47">
        <v>1049015</v>
      </c>
      <c r="G11" s="56">
        <f t="shared" si="2"/>
        <v>92.228801526281316</v>
      </c>
      <c r="H11" s="47">
        <v>2260614</v>
      </c>
      <c r="I11" s="66">
        <f t="shared" si="3"/>
        <v>103.32950599971112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</row>
    <row r="12" spans="1:37">
      <c r="A12" s="69">
        <v>40026</v>
      </c>
      <c r="B12" s="47">
        <v>8977653</v>
      </c>
      <c r="C12" s="56">
        <f t="shared" si="1"/>
        <v>98.439868437673255</v>
      </c>
      <c r="D12" s="47">
        <v>1786003</v>
      </c>
      <c r="E12" s="56">
        <f t="shared" si="0"/>
        <v>93.489753048226703</v>
      </c>
      <c r="F12" s="47">
        <v>1053385</v>
      </c>
      <c r="G12" s="56">
        <f t="shared" si="2"/>
        <v>92.613009438150883</v>
      </c>
      <c r="H12" s="47">
        <v>2248048</v>
      </c>
      <c r="I12" s="66">
        <f t="shared" si="3"/>
        <v>102.75513170476631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</row>
    <row r="13" spans="1:37">
      <c r="A13" s="69">
        <v>40057</v>
      </c>
      <c r="B13" s="47">
        <v>8950211</v>
      </c>
      <c r="C13" s="56">
        <f t="shared" si="1"/>
        <v>98.138967203278611</v>
      </c>
      <c r="D13" s="47">
        <v>1820914</v>
      </c>
      <c r="E13" s="56">
        <f t="shared" si="0"/>
        <v>95.317197217506731</v>
      </c>
      <c r="F13" s="47">
        <v>1059182</v>
      </c>
      <c r="G13" s="56">
        <f t="shared" si="2"/>
        <v>93.122678377534825</v>
      </c>
      <c r="H13" s="47">
        <v>2262750</v>
      </c>
      <c r="I13" s="66">
        <f t="shared" si="3"/>
        <v>103.42713957395927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</row>
    <row r="14" spans="1:37">
      <c r="A14" s="69">
        <v>40087</v>
      </c>
      <c r="B14" s="47">
        <v>9046769</v>
      </c>
      <c r="C14" s="56">
        <f t="shared" si="1"/>
        <v>99.197724633155318</v>
      </c>
      <c r="D14" s="47">
        <v>1831341</v>
      </c>
      <c r="E14" s="56">
        <f t="shared" si="0"/>
        <v>95.863006857823052</v>
      </c>
      <c r="F14" s="47">
        <v>1061647</v>
      </c>
      <c r="G14" s="56">
        <f t="shared" si="2"/>
        <v>93.339399774047067</v>
      </c>
      <c r="H14" s="47">
        <v>2279402</v>
      </c>
      <c r="I14" s="66">
        <f t="shared" si="3"/>
        <v>104.1882792173956</v>
      </c>
    </row>
    <row r="15" spans="1:37">
      <c r="A15" s="69">
        <v>40118</v>
      </c>
      <c r="B15" s="47">
        <v>8975981</v>
      </c>
      <c r="C15" s="56">
        <f t="shared" si="1"/>
        <v>98.42153497568404</v>
      </c>
      <c r="D15" s="47">
        <v>1833978</v>
      </c>
      <c r="E15" s="56">
        <f t="shared" si="0"/>
        <v>96.001042728304881</v>
      </c>
      <c r="F15" s="47">
        <v>1066653</v>
      </c>
      <c r="G15" s="56">
        <f t="shared" si="2"/>
        <v>93.779524443799701</v>
      </c>
      <c r="H15" s="47">
        <v>2266276</v>
      </c>
      <c r="I15" s="66">
        <f t="shared" si="3"/>
        <v>103.58830810523216</v>
      </c>
    </row>
    <row r="16" spans="1:37">
      <c r="A16" s="69">
        <v>40148</v>
      </c>
      <c r="B16" s="47">
        <v>9030202</v>
      </c>
      <c r="C16" s="56">
        <f t="shared" si="1"/>
        <v>99.016067656615135</v>
      </c>
      <c r="D16" s="47">
        <v>1832133</v>
      </c>
      <c r="E16" s="56">
        <f t="shared" si="0"/>
        <v>95.904464730186206</v>
      </c>
      <c r="F16" s="47">
        <v>1016692</v>
      </c>
      <c r="G16" s="56">
        <f t="shared" si="2"/>
        <v>89.386981769906058</v>
      </c>
      <c r="H16" s="47">
        <v>2241418</v>
      </c>
      <c r="I16" s="66">
        <f t="shared" si="3"/>
        <v>102.4520836723388</v>
      </c>
    </row>
    <row r="17" spans="1:9">
      <c r="A17" s="69">
        <v>40179</v>
      </c>
      <c r="B17" s="47">
        <v>8874966</v>
      </c>
      <c r="C17" s="56">
        <f t="shared" si="1"/>
        <v>97.31390658881817</v>
      </c>
      <c r="D17" s="47">
        <v>1829450</v>
      </c>
      <c r="E17" s="56">
        <f t="shared" si="0"/>
        <v>95.76402095297621</v>
      </c>
      <c r="F17" s="47">
        <v>1023665</v>
      </c>
      <c r="G17" s="56">
        <f t="shared" si="2"/>
        <v>90.000043959715313</v>
      </c>
      <c r="H17" s="47">
        <v>2224741</v>
      </c>
      <c r="I17" s="66">
        <f t="shared" si="3"/>
        <v>101.68980131384806</v>
      </c>
    </row>
    <row r="18" spans="1:9">
      <c r="A18" s="69">
        <v>40210</v>
      </c>
      <c r="B18" s="47">
        <v>8900113</v>
      </c>
      <c r="C18" s="56">
        <f t="shared" si="1"/>
        <v>97.589643172934544</v>
      </c>
      <c r="D18" s="47">
        <v>1836308</v>
      </c>
      <c r="E18" s="56">
        <f t="shared" si="0"/>
        <v>96.123008438666176</v>
      </c>
      <c r="F18" s="47">
        <v>1036251</v>
      </c>
      <c r="G18" s="56">
        <f t="shared" si="2"/>
        <v>91.106597913671919</v>
      </c>
      <c r="H18" s="47">
        <v>2232394</v>
      </c>
      <c r="I18" s="66">
        <f t="shared" si="3"/>
        <v>102.03960924630171</v>
      </c>
    </row>
    <row r="19" spans="1:9">
      <c r="A19" s="69">
        <v>40238</v>
      </c>
      <c r="B19" s="47">
        <v>9136036</v>
      </c>
      <c r="C19" s="56">
        <f t="shared" si="1"/>
        <v>100.17653632657071</v>
      </c>
      <c r="D19" s="47">
        <v>1836519</v>
      </c>
      <c r="E19" s="56">
        <f t="shared" si="0"/>
        <v>96.134053402136658</v>
      </c>
      <c r="F19" s="47">
        <v>1044023</v>
      </c>
      <c r="G19" s="56">
        <f t="shared" si="2"/>
        <v>91.789907728557552</v>
      </c>
      <c r="H19" s="47">
        <v>2233661</v>
      </c>
      <c r="I19" s="66">
        <f t="shared" si="3"/>
        <v>102.09752204525884</v>
      </c>
    </row>
    <row r="20" spans="1:9">
      <c r="A20" s="69">
        <v>40269</v>
      </c>
      <c r="B20" s="47">
        <v>9361665</v>
      </c>
      <c r="C20" s="56">
        <f t="shared" si="1"/>
        <v>102.65055588109391</v>
      </c>
      <c r="D20" s="47">
        <v>1840882</v>
      </c>
      <c r="E20" s="56">
        <f t="shared" si="0"/>
        <v>96.362438120723027</v>
      </c>
      <c r="F20" s="47">
        <v>1049270</v>
      </c>
      <c r="G20" s="56">
        <f t="shared" si="2"/>
        <v>92.251220981092928</v>
      </c>
      <c r="H20" s="47">
        <v>2228659</v>
      </c>
      <c r="I20" s="66">
        <f t="shared" si="3"/>
        <v>101.86888761717401</v>
      </c>
    </row>
    <row r="21" spans="1:9">
      <c r="A21" s="69">
        <v>40299</v>
      </c>
      <c r="B21" s="47">
        <v>9604589</v>
      </c>
      <c r="C21" s="56">
        <f t="shared" si="1"/>
        <v>105.31421492431525</v>
      </c>
      <c r="D21" s="47">
        <v>1850444</v>
      </c>
      <c r="E21" s="56">
        <f t="shared" si="0"/>
        <v>96.862968645390197</v>
      </c>
      <c r="F21" s="47">
        <v>1047511</v>
      </c>
      <c r="G21" s="56">
        <f t="shared" si="2"/>
        <v>92.096570702608133</v>
      </c>
      <c r="H21" s="47">
        <v>2220134</v>
      </c>
      <c r="I21" s="66">
        <f t="shared" si="3"/>
        <v>101.47922178362279</v>
      </c>
    </row>
    <row r="22" spans="1:9">
      <c r="A22" s="69">
        <v>40330</v>
      </c>
      <c r="B22" s="47">
        <v>9743072</v>
      </c>
      <c r="C22" s="56">
        <f t="shared" si="1"/>
        <v>106.83267952757562</v>
      </c>
      <c r="D22" s="47">
        <v>1849129</v>
      </c>
      <c r="E22" s="56">
        <f t="shared" si="0"/>
        <v>96.794133920443798</v>
      </c>
      <c r="F22" s="47">
        <v>1054916</v>
      </c>
      <c r="G22" s="56">
        <f t="shared" si="2"/>
        <v>92.747614086451179</v>
      </c>
      <c r="H22" s="47">
        <v>2250200</v>
      </c>
      <c r="I22" s="66">
        <f t="shared" si="3"/>
        <v>102.85349661664927</v>
      </c>
    </row>
    <row r="23" spans="1:9">
      <c r="A23" s="69">
        <v>40360</v>
      </c>
      <c r="B23" s="47">
        <v>9976855</v>
      </c>
      <c r="C23" s="56">
        <f t="shared" si="1"/>
        <v>109.39610760426388</v>
      </c>
      <c r="D23" s="47">
        <v>1859828.0926363636</v>
      </c>
      <c r="E23" s="56">
        <f t="shared" si="0"/>
        <v>97.354186467059762</v>
      </c>
      <c r="F23" s="47">
        <v>1068099</v>
      </c>
      <c r="G23" s="56">
        <f t="shared" si="2"/>
        <v>93.906655940496137</v>
      </c>
      <c r="H23" s="47">
        <v>2238882</v>
      </c>
      <c r="I23" s="66">
        <f t="shared" si="3"/>
        <v>102.33616665722023</v>
      </c>
    </row>
    <row r="24" spans="1:9">
      <c r="A24" s="69">
        <v>40391</v>
      </c>
      <c r="B24" s="47">
        <v>9937919</v>
      </c>
      <c r="C24" s="56">
        <f t="shared" si="1"/>
        <v>108.96917478368269</v>
      </c>
      <c r="D24" s="47">
        <v>1861234</v>
      </c>
      <c r="E24" s="56">
        <f t="shared" si="0"/>
        <v>97.427779810539619</v>
      </c>
      <c r="F24" s="47">
        <v>1075781</v>
      </c>
      <c r="G24" s="56">
        <f t="shared" si="2"/>
        <v>94.582053006624733</v>
      </c>
      <c r="H24" s="47">
        <v>2244534</v>
      </c>
      <c r="I24" s="66">
        <f t="shared" si="3"/>
        <v>102.59451167671952</v>
      </c>
    </row>
    <row r="25" spans="1:9">
      <c r="A25" s="69">
        <v>40422</v>
      </c>
      <c r="B25" s="47">
        <v>9959685</v>
      </c>
      <c r="C25" s="56">
        <f t="shared" si="1"/>
        <v>109.20783873921923</v>
      </c>
      <c r="D25" s="47">
        <v>1817693.7794000001</v>
      </c>
      <c r="E25" s="56">
        <f t="shared" si="0"/>
        <v>95.14863219905223</v>
      </c>
      <c r="F25" s="47">
        <v>1083929</v>
      </c>
      <c r="G25" s="56">
        <f t="shared" si="2"/>
        <v>95.298420527428661</v>
      </c>
      <c r="H25" s="47">
        <v>2246537</v>
      </c>
      <c r="I25" s="66">
        <f t="shared" si="3"/>
        <v>102.68606600687824</v>
      </c>
    </row>
    <row r="26" spans="1:9">
      <c r="A26" s="69">
        <v>40452</v>
      </c>
      <c r="B26" s="47">
        <v>9992591</v>
      </c>
      <c r="C26" s="56">
        <f t="shared" si="1"/>
        <v>109.56865267475561</v>
      </c>
      <c r="D26" s="47">
        <v>1824281.3330515001</v>
      </c>
      <c r="E26" s="56">
        <f t="shared" si="0"/>
        <v>95.493462954695246</v>
      </c>
      <c r="F26" s="47">
        <v>1089543</v>
      </c>
      <c r="G26" s="56">
        <f t="shared" si="2"/>
        <v>95.792000211006638</v>
      </c>
      <c r="H26" s="47">
        <v>2263441</v>
      </c>
      <c r="I26" s="66">
        <f t="shared" si="3"/>
        <v>103.45872421806294</v>
      </c>
    </row>
    <row r="27" spans="1:9">
      <c r="A27" s="69">
        <v>40483</v>
      </c>
      <c r="B27" s="47">
        <v>9914876</v>
      </c>
      <c r="C27" s="56">
        <f t="shared" si="1"/>
        <v>108.71650853690203</v>
      </c>
      <c r="D27" s="47">
        <v>1832451.5024645755</v>
      </c>
      <c r="E27" s="56">
        <f t="shared" si="0"/>
        <v>95.921136995998964</v>
      </c>
      <c r="F27" s="47">
        <v>1095643</v>
      </c>
      <c r="G27" s="56">
        <f t="shared" si="2"/>
        <v>96.328308737872618</v>
      </c>
      <c r="H27" s="47">
        <v>2260299</v>
      </c>
      <c r="I27" s="66">
        <f t="shared" si="3"/>
        <v>103.31510779002566</v>
      </c>
    </row>
    <row r="28" spans="1:9">
      <c r="A28" s="69">
        <v>40513</v>
      </c>
      <c r="B28" s="47">
        <v>10030810</v>
      </c>
      <c r="C28" s="56">
        <f t="shared" si="1"/>
        <v>109.98772359806033</v>
      </c>
      <c r="D28" s="47">
        <v>1862191.7550279992</v>
      </c>
      <c r="E28" s="56">
        <f t="shared" si="0"/>
        <v>97.477914262188548</v>
      </c>
      <c r="F28" s="47">
        <v>1101131</v>
      </c>
      <c r="G28" s="56">
        <f t="shared" si="2"/>
        <v>96.810810573190736</v>
      </c>
      <c r="H28" s="47">
        <v>2282511</v>
      </c>
      <c r="I28" s="66">
        <f t="shared" si="3"/>
        <v>104.33038726156107</v>
      </c>
    </row>
    <row r="29" spans="1:9">
      <c r="A29" s="69">
        <v>40544</v>
      </c>
      <c r="B29" s="47">
        <v>9960858</v>
      </c>
      <c r="C29" s="56">
        <f t="shared" si="1"/>
        <v>109.22070067158367</v>
      </c>
      <c r="D29" s="47">
        <v>1876534.0000000005</v>
      </c>
      <c r="E29" s="56">
        <f t="shared" si="0"/>
        <v>98.228670526645871</v>
      </c>
      <c r="F29" s="47">
        <v>1115031</v>
      </c>
      <c r="G29" s="56">
        <f t="shared" si="2"/>
        <v>98.032890659000088</v>
      </c>
      <c r="H29" s="47">
        <v>2287486</v>
      </c>
      <c r="I29" s="66">
        <f t="shared" si="3"/>
        <v>104.55778755738716</v>
      </c>
    </row>
    <row r="30" spans="1:9">
      <c r="A30" s="69">
        <v>40575</v>
      </c>
      <c r="B30" s="47">
        <v>9970036</v>
      </c>
      <c r="C30" s="56">
        <f t="shared" si="1"/>
        <v>109.32133734271821</v>
      </c>
      <c r="D30" s="47">
        <v>1883401.7738148256</v>
      </c>
      <c r="E30" s="56">
        <f t="shared" si="0"/>
        <v>98.588169630476642</v>
      </c>
      <c r="F30" s="47">
        <v>1144364</v>
      </c>
      <c r="G30" s="56">
        <f t="shared" si="2"/>
        <v>100.61183131778037</v>
      </c>
      <c r="H30" s="47">
        <v>2301439</v>
      </c>
      <c r="I30" s="66">
        <f t="shared" si="3"/>
        <v>105.19555968355021</v>
      </c>
    </row>
    <row r="31" spans="1:9">
      <c r="A31" s="69">
        <v>40603</v>
      </c>
      <c r="B31" s="47">
        <v>10252034</v>
      </c>
      <c r="C31" s="56">
        <f t="shared" si="1"/>
        <v>112.41344237503421</v>
      </c>
      <c r="D31" s="47">
        <v>1901118.7959576449</v>
      </c>
      <c r="E31" s="56">
        <f t="shared" si="0"/>
        <v>99.515581300491846</v>
      </c>
      <c r="F31" s="47">
        <v>1157888</v>
      </c>
      <c r="G31" s="56">
        <f t="shared" si="2"/>
        <v>101.80085369767144</v>
      </c>
      <c r="H31" s="47">
        <v>2306478</v>
      </c>
      <c r="I31" s="66">
        <f t="shared" si="3"/>
        <v>105.42588532991554</v>
      </c>
    </row>
    <row r="32" spans="1:9">
      <c r="A32" s="69">
        <v>40634</v>
      </c>
      <c r="B32" s="47">
        <v>10511792</v>
      </c>
      <c r="C32" s="56">
        <f t="shared" si="1"/>
        <v>115.26168604691962</v>
      </c>
      <c r="D32" s="47">
        <v>1906281.7196028521</v>
      </c>
      <c r="E32" s="56">
        <f t="shared" si="0"/>
        <v>99.785838660976268</v>
      </c>
      <c r="F32" s="47">
        <v>1195761</v>
      </c>
      <c r="G32" s="56">
        <f t="shared" si="2"/>
        <v>105.13062629406411</v>
      </c>
      <c r="H32" s="47">
        <v>2305863</v>
      </c>
      <c r="I32" s="66">
        <f t="shared" si="3"/>
        <v>105.39777453957726</v>
      </c>
    </row>
    <row r="33" spans="1:9">
      <c r="A33" s="69">
        <v>40664</v>
      </c>
      <c r="B33" s="47">
        <v>10771209</v>
      </c>
      <c r="C33" s="56">
        <f t="shared" si="1"/>
        <v>118.10619065747829</v>
      </c>
      <c r="D33" s="47">
        <v>1885039.9718485156</v>
      </c>
      <c r="E33" s="56">
        <f t="shared" si="0"/>
        <v>98.673922414550219</v>
      </c>
      <c r="F33" s="47">
        <v>1218210</v>
      </c>
      <c r="G33" s="56">
        <f t="shared" si="2"/>
        <v>107.10432959236155</v>
      </c>
      <c r="H33" s="47">
        <v>2312096</v>
      </c>
      <c r="I33" s="66">
        <f t="shared" si="3"/>
        <v>105.68267625694085</v>
      </c>
    </row>
    <row r="34" spans="1:9">
      <c r="A34" s="69">
        <v>40695</v>
      </c>
      <c r="B34" s="47">
        <v>11045909</v>
      </c>
      <c r="C34" s="56">
        <f t="shared" si="1"/>
        <v>121.1182731984084</v>
      </c>
      <c r="D34" s="47">
        <v>1889623.9999999995</v>
      </c>
      <c r="E34" s="56">
        <f t="shared" si="0"/>
        <v>98.913877028203373</v>
      </c>
      <c r="F34" s="47">
        <v>1199684</v>
      </c>
      <c r="G34" s="56">
        <f t="shared" si="2"/>
        <v>105.47553422044038</v>
      </c>
      <c r="H34" s="47">
        <v>2370551</v>
      </c>
      <c r="I34" s="66">
        <f t="shared" si="3"/>
        <v>108.3545725971445</v>
      </c>
    </row>
    <row r="35" spans="1:9">
      <c r="A35" s="69">
        <v>40725</v>
      </c>
      <c r="B35" s="47">
        <v>11112453</v>
      </c>
      <c r="C35" s="56">
        <f t="shared" si="1"/>
        <v>121.84792744159607</v>
      </c>
      <c r="D35" s="47">
        <v>1868398.0000000002</v>
      </c>
      <c r="E35" s="56">
        <f t="shared" si="0"/>
        <v>97.802785110551724</v>
      </c>
      <c r="F35" s="47">
        <v>1184844</v>
      </c>
      <c r="G35" s="56">
        <f t="shared" si="2"/>
        <v>104.1708098698353</v>
      </c>
      <c r="H35" s="47">
        <v>2376533</v>
      </c>
      <c r="I35" s="66">
        <f t="shared" si="3"/>
        <v>108.62800145536188</v>
      </c>
    </row>
    <row r="36" spans="1:9">
      <c r="A36" s="69">
        <v>40756</v>
      </c>
      <c r="B36" s="47">
        <v>10886860</v>
      </c>
      <c r="C36" s="56">
        <f t="shared" si="1"/>
        <v>119.37430262668509</v>
      </c>
      <c r="D36" s="47">
        <v>1876833</v>
      </c>
      <c r="E36" s="56">
        <f t="shared" si="0"/>
        <v>98.244321920378894</v>
      </c>
      <c r="F36" s="47">
        <v>1166692</v>
      </c>
      <c r="G36" s="56">
        <f t="shared" si="2"/>
        <v>102.57489636497115</v>
      </c>
      <c r="H36" s="47">
        <v>2509484</v>
      </c>
      <c r="I36" s="66">
        <f t="shared" si="3"/>
        <v>114.70500582327591</v>
      </c>
    </row>
    <row r="37" spans="1:9">
      <c r="A37" s="69">
        <v>40787</v>
      </c>
      <c r="B37" s="47">
        <v>11061597</v>
      </c>
      <c r="C37" s="56">
        <f t="shared" si="1"/>
        <v>121.29029194941718</v>
      </c>
      <c r="D37" s="47">
        <v>1864766</v>
      </c>
      <c r="E37" s="56">
        <f t="shared" si="0"/>
        <v>97.612665170623742</v>
      </c>
      <c r="F37" s="47">
        <v>1155959</v>
      </c>
      <c r="G37" s="56">
        <f t="shared" si="2"/>
        <v>101.63125711597891</v>
      </c>
      <c r="H37" s="47">
        <v>2537648</v>
      </c>
      <c r="I37" s="66">
        <f t="shared" si="3"/>
        <v>115.99234289496346</v>
      </c>
    </row>
    <row r="38" spans="1:9">
      <c r="A38" s="69">
        <v>40817</v>
      </c>
      <c r="B38" s="47">
        <v>11078121</v>
      </c>
      <c r="C38" s="56">
        <f t="shared" si="1"/>
        <v>121.47147743142057</v>
      </c>
      <c r="D38" s="47">
        <v>1869097</v>
      </c>
      <c r="E38" s="56">
        <f t="shared" si="0"/>
        <v>97.839374823660094</v>
      </c>
      <c r="F38" s="47">
        <v>1154076</v>
      </c>
      <c r="G38" s="56">
        <f t="shared" si="2"/>
        <v>101.46570482809554</v>
      </c>
      <c r="H38" s="47">
        <v>2579366</v>
      </c>
      <c r="I38" s="66">
        <f t="shared" si="3"/>
        <v>117.8992143605458</v>
      </c>
    </row>
    <row r="39" spans="1:9">
      <c r="A39" s="69">
        <v>40848</v>
      </c>
      <c r="B39" s="47">
        <v>10984191</v>
      </c>
      <c r="C39" s="56">
        <f t="shared" si="1"/>
        <v>120.44153599323504</v>
      </c>
      <c r="D39" s="47">
        <v>1878909</v>
      </c>
      <c r="E39" s="56">
        <f t="shared" si="0"/>
        <v>98.352991797936838</v>
      </c>
      <c r="F39" s="47">
        <v>1142647</v>
      </c>
      <c r="G39" s="56">
        <f t="shared" si="2"/>
        <v>100.46087365538222</v>
      </c>
      <c r="H39" s="47">
        <v>2543634</v>
      </c>
      <c r="I39" s="66">
        <f t="shared" si="3"/>
        <v>116.26595458758958</v>
      </c>
    </row>
    <row r="40" spans="1:9">
      <c r="A40" s="69">
        <v>40878</v>
      </c>
      <c r="B40" s="47">
        <v>11030939</v>
      </c>
      <c r="C40" s="56">
        <f t="shared" si="1"/>
        <v>120.95412730966532</v>
      </c>
      <c r="D40" s="47">
        <v>1880740</v>
      </c>
      <c r="E40" s="56">
        <f t="shared" si="0"/>
        <v>98.448836954877393</v>
      </c>
      <c r="F40" s="47">
        <v>1121777</v>
      </c>
      <c r="G40" s="56">
        <f t="shared" si="2"/>
        <v>98.625995138055487</v>
      </c>
      <c r="H40" s="47">
        <v>2554200</v>
      </c>
      <c r="I40" s="66">
        <f t="shared" si="3"/>
        <v>116.74891167818218</v>
      </c>
    </row>
    <row r="41" spans="1:9">
      <c r="A41" s="69">
        <v>40909</v>
      </c>
      <c r="B41" s="47">
        <v>10957242</v>
      </c>
      <c r="C41" s="56">
        <f t="shared" si="1"/>
        <v>120.14604049852981</v>
      </c>
      <c r="D41" s="47">
        <v>1900471</v>
      </c>
      <c r="E41" s="56">
        <f t="shared" si="0"/>
        <v>99.481671903863798</v>
      </c>
      <c r="F41" s="47">
        <v>1139504</v>
      </c>
      <c r="G41" s="56">
        <f t="shared" si="2"/>
        <v>100.18454288490028</v>
      </c>
      <c r="H41" s="47">
        <v>2563237</v>
      </c>
      <c r="I41" s="66">
        <f t="shared" si="3"/>
        <v>117.16198031604756</v>
      </c>
    </row>
    <row r="42" spans="1:9">
      <c r="A42" s="69">
        <v>40940</v>
      </c>
      <c r="B42" s="47">
        <v>10845430</v>
      </c>
      <c r="C42" s="56">
        <f t="shared" si="1"/>
        <v>118.92002312296927</v>
      </c>
      <c r="D42" s="47">
        <v>1921116</v>
      </c>
      <c r="E42" s="56">
        <f t="shared" si="0"/>
        <v>100.56235091262282</v>
      </c>
      <c r="F42" s="47">
        <v>1138592</v>
      </c>
      <c r="G42" s="56">
        <f t="shared" si="2"/>
        <v>100.10436036416228</v>
      </c>
      <c r="H42" s="47">
        <v>2576419</v>
      </c>
      <c r="I42" s="66">
        <f t="shared" si="3"/>
        <v>117.76451110993284</v>
      </c>
    </row>
    <row r="43" spans="1:9">
      <c r="A43" s="69">
        <v>40969</v>
      </c>
      <c r="B43" s="47">
        <v>11257343</v>
      </c>
      <c r="C43" s="56">
        <f t="shared" si="1"/>
        <v>123.43664473084021</v>
      </c>
      <c r="D43" s="47">
        <v>1932074</v>
      </c>
      <c r="E43" s="56">
        <f t="shared" si="0"/>
        <v>101.1359561719099</v>
      </c>
      <c r="F43" s="47">
        <v>1136096</v>
      </c>
      <c r="G43" s="56">
        <f t="shared" si="2"/>
        <v>99.8849134653004</v>
      </c>
      <c r="H43" s="47">
        <v>2574644</v>
      </c>
      <c r="I43" s="66">
        <f t="shared" si="3"/>
        <v>117.68337834107028</v>
      </c>
    </row>
    <row r="44" spans="1:9">
      <c r="A44" s="69">
        <v>41000</v>
      </c>
      <c r="B44" s="47">
        <v>11521869</v>
      </c>
      <c r="C44" s="56">
        <f t="shared" si="1"/>
        <v>126.3371694713647</v>
      </c>
      <c r="D44" s="47">
        <v>1937480</v>
      </c>
      <c r="E44" s="56">
        <f t="shared" si="0"/>
        <v>101.4189375582674</v>
      </c>
      <c r="F44" s="47">
        <v>1121103</v>
      </c>
      <c r="G44" s="56">
        <f t="shared" si="2"/>
        <v>98.566737441808328</v>
      </c>
      <c r="H44" s="47">
        <v>2569269</v>
      </c>
      <c r="I44" s="66">
        <f t="shared" si="3"/>
        <v>117.43769460437376</v>
      </c>
    </row>
    <row r="45" spans="1:9">
      <c r="A45" s="69">
        <v>41030</v>
      </c>
      <c r="B45" s="47">
        <v>11820778</v>
      </c>
      <c r="C45" s="56">
        <f t="shared" si="1"/>
        <v>129.61470343651536</v>
      </c>
      <c r="D45" s="47">
        <v>1931182</v>
      </c>
      <c r="E45" s="56">
        <f t="shared" si="0"/>
        <v>101.0892637197029</v>
      </c>
      <c r="F45" s="47">
        <v>1113613</v>
      </c>
      <c r="G45" s="56">
        <f t="shared" si="2"/>
        <v>97.908220906361407</v>
      </c>
      <c r="H45" s="47">
        <v>2574350</v>
      </c>
      <c r="I45" s="66">
        <f t="shared" si="3"/>
        <v>117.66994001203051</v>
      </c>
    </row>
    <row r="46" spans="1:9">
      <c r="A46" s="69">
        <v>41061</v>
      </c>
      <c r="B46" s="47">
        <v>12087084</v>
      </c>
      <c r="C46" s="56">
        <f t="shared" si="1"/>
        <v>132.53474585786566</v>
      </c>
      <c r="D46" s="47">
        <v>1935759</v>
      </c>
      <c r="E46" s="56">
        <f t="shared" si="0"/>
        <v>101.32885043915508</v>
      </c>
      <c r="F46" s="47">
        <v>1104403</v>
      </c>
      <c r="G46" s="56">
        <f t="shared" si="2"/>
        <v>97.098482950224422</v>
      </c>
      <c r="H46" s="47">
        <v>2610813</v>
      </c>
      <c r="I46" s="66">
        <f t="shared" si="3"/>
        <v>119.33661277317746</v>
      </c>
    </row>
    <row r="47" spans="1:9">
      <c r="A47" s="69">
        <v>41091</v>
      </c>
      <c r="B47" s="47">
        <v>12107944</v>
      </c>
      <c r="C47" s="56">
        <f t="shared" si="1"/>
        <v>132.76347553316162</v>
      </c>
      <c r="D47" s="47">
        <v>1938997</v>
      </c>
      <c r="E47" s="56">
        <f t="shared" si="0"/>
        <v>101.49834613449835</v>
      </c>
      <c r="F47" s="47">
        <v>1103934</v>
      </c>
      <c r="G47" s="56">
        <f t="shared" si="2"/>
        <v>97.057248737257169</v>
      </c>
      <c r="H47" s="47">
        <v>2613791</v>
      </c>
      <c r="I47" s="66">
        <f t="shared" si="3"/>
        <v>119.47273299045787</v>
      </c>
    </row>
    <row r="48" spans="1:9">
      <c r="A48" s="69">
        <v>41122</v>
      </c>
      <c r="B48" s="47">
        <v>11716148</v>
      </c>
      <c r="C48" s="56">
        <f t="shared" si="1"/>
        <v>128.46743661359028</v>
      </c>
      <c r="D48" s="47">
        <v>1937355</v>
      </c>
      <c r="E48" s="56">
        <f t="shared" si="0"/>
        <v>101.41239433346263</v>
      </c>
      <c r="F48" s="47">
        <v>1101083</v>
      </c>
      <c r="G48" s="56">
        <f t="shared" si="2"/>
        <v>96.80659044052031</v>
      </c>
      <c r="H48" s="47">
        <v>2600540</v>
      </c>
      <c r="I48" s="66">
        <f t="shared" si="3"/>
        <v>118.86704830302244</v>
      </c>
    </row>
    <row r="49" spans="1:9">
      <c r="A49" s="69">
        <v>41153</v>
      </c>
      <c r="B49" s="47">
        <v>12069085</v>
      </c>
      <c r="C49" s="56">
        <f t="shared" si="1"/>
        <v>132.33738701675099</v>
      </c>
      <c r="D49" s="47">
        <v>1937908</v>
      </c>
      <c r="E49" s="56">
        <f t="shared" si="0"/>
        <v>101.44134155999902</v>
      </c>
      <c r="F49" s="47">
        <v>1097163</v>
      </c>
      <c r="G49" s="56">
        <f t="shared" si="2"/>
        <v>96.461946272435938</v>
      </c>
      <c r="H49" s="47">
        <v>2613470</v>
      </c>
      <c r="I49" s="66">
        <f t="shared" si="3"/>
        <v>119.45806052915935</v>
      </c>
    </row>
    <row r="50" spans="1:9">
      <c r="A50" s="69">
        <v>41183</v>
      </c>
      <c r="B50" s="47">
        <v>11743906</v>
      </c>
      <c r="C50" s="56">
        <f t="shared" si="1"/>
        <v>128.77180278458093</v>
      </c>
      <c r="D50" s="47">
        <v>1987922</v>
      </c>
      <c r="E50" s="56">
        <f t="shared" si="0"/>
        <v>104.05936432309292</v>
      </c>
      <c r="F50" s="47">
        <v>1079239</v>
      </c>
      <c r="G50" s="56">
        <f t="shared" si="2"/>
        <v>94.886078397756307</v>
      </c>
      <c r="H50" s="47">
        <v>2688851</v>
      </c>
      <c r="I50" s="66">
        <f t="shared" si="3"/>
        <v>122.90362066979557</v>
      </c>
    </row>
    <row r="51" spans="1:9">
      <c r="A51" s="69">
        <v>41214</v>
      </c>
      <c r="B51" s="47">
        <v>11996881</v>
      </c>
      <c r="C51" s="56">
        <f t="shared" si="1"/>
        <v>131.54567093453286</v>
      </c>
      <c r="D51" s="47">
        <v>1933781</v>
      </c>
      <c r="E51" s="56">
        <f t="shared" si="0"/>
        <v>101.22531044984409</v>
      </c>
      <c r="F51" s="47">
        <v>1071133</v>
      </c>
      <c r="G51" s="56">
        <f t="shared" si="2"/>
        <v>94.173403493038975</v>
      </c>
      <c r="H51" s="47">
        <v>2622715</v>
      </c>
      <c r="I51" s="66">
        <f t="shared" si="3"/>
        <v>119.88063655627734</v>
      </c>
    </row>
    <row r="52" spans="1:9">
      <c r="A52" s="69">
        <v>41244</v>
      </c>
      <c r="B52" s="47">
        <v>11939620</v>
      </c>
      <c r="C52" s="56">
        <f t="shared" si="1"/>
        <v>130.91780468634869</v>
      </c>
      <c r="D52" s="47">
        <v>1910505</v>
      </c>
      <c r="E52" s="56">
        <f t="shared" si="0"/>
        <v>100.00690964539385</v>
      </c>
      <c r="F52" s="47">
        <v>1056852</v>
      </c>
      <c r="G52" s="56">
        <f t="shared" si="2"/>
        <v>92.917826104158152</v>
      </c>
      <c r="H52" s="47">
        <v>2662608</v>
      </c>
      <c r="I52" s="66">
        <f t="shared" si="3"/>
        <v>121.70408982288832</v>
      </c>
    </row>
    <row r="53" spans="1:9">
      <c r="A53" s="69">
        <v>41275</v>
      </c>
      <c r="B53" s="47">
        <v>11818115</v>
      </c>
      <c r="C53" s="56">
        <f t="shared" si="1"/>
        <v>129.58550367020118</v>
      </c>
      <c r="D53" s="47">
        <v>1913440</v>
      </c>
      <c r="E53" s="56">
        <f t="shared" si="0"/>
        <v>100.16054456381032</v>
      </c>
      <c r="F53" s="47">
        <v>1050279</v>
      </c>
      <c r="G53" s="56">
        <f t="shared" si="2"/>
        <v>92.339931686602398</v>
      </c>
      <c r="H53" s="47">
        <v>2667984</v>
      </c>
      <c r="I53" s="66">
        <f t="shared" si="3"/>
        <v>121.949819268187</v>
      </c>
    </row>
    <row r="54" spans="1:9">
      <c r="A54" s="69">
        <v>41306</v>
      </c>
      <c r="B54" s="47">
        <v>11748042</v>
      </c>
      <c r="C54" s="56">
        <f t="shared" si="1"/>
        <v>128.81715398002794</v>
      </c>
      <c r="D54" s="47">
        <v>1927111.9999999998</v>
      </c>
      <c r="E54" s="56">
        <f t="shared" si="0"/>
        <v>100.87621632005894</v>
      </c>
      <c r="F54" s="47">
        <v>1042120</v>
      </c>
      <c r="G54" s="56">
        <f t="shared" si="2"/>
        <v>91.622597052061494</v>
      </c>
      <c r="H54" s="47">
        <v>2670744</v>
      </c>
      <c r="I54" s="66">
        <f t="shared" si="3"/>
        <v>122.07597501019303</v>
      </c>
    </row>
    <row r="55" spans="1:9">
      <c r="A55" s="69">
        <v>41334</v>
      </c>
      <c r="B55" s="47">
        <v>12030850</v>
      </c>
      <c r="C55" s="56">
        <f t="shared" si="1"/>
        <v>131.91814065361862</v>
      </c>
      <c r="D55" s="47">
        <v>1938193</v>
      </c>
      <c r="E55" s="56">
        <f t="shared" si="0"/>
        <v>101.45626011255393</v>
      </c>
      <c r="F55" s="47">
        <v>1034903</v>
      </c>
      <c r="G55" s="56">
        <f t="shared" si="2"/>
        <v>90.988082521177589</v>
      </c>
      <c r="H55" s="47">
        <v>2651342</v>
      </c>
      <c r="I55" s="66">
        <f t="shared" si="3"/>
        <v>121.18913671077243</v>
      </c>
    </row>
    <row r="56" spans="1:9">
      <c r="A56" s="69">
        <v>41365</v>
      </c>
      <c r="B56" s="47">
        <v>12262422</v>
      </c>
      <c r="C56" s="56">
        <f t="shared" si="1"/>
        <v>134.45732513912378</v>
      </c>
      <c r="D56" s="47">
        <v>1948982</v>
      </c>
      <c r="E56" s="56">
        <f t="shared" si="0"/>
        <v>102.02101893190492</v>
      </c>
      <c r="F56" s="47">
        <v>1027778</v>
      </c>
      <c r="G56" s="56">
        <f t="shared" si="2"/>
        <v>90.361656577912001</v>
      </c>
      <c r="H56" s="47">
        <v>2649513</v>
      </c>
      <c r="I56" s="66">
        <f t="shared" si="3"/>
        <v>121.10553567739235</v>
      </c>
    </row>
    <row r="57" spans="1:9">
      <c r="A57" s="69">
        <v>41395</v>
      </c>
      <c r="B57" s="47">
        <v>12354071</v>
      </c>
      <c r="C57" s="56">
        <f t="shared" si="1"/>
        <v>135.46225543688027</v>
      </c>
      <c r="D57" s="47">
        <v>1958586</v>
      </c>
      <c r="E57" s="56">
        <f t="shared" si="0"/>
        <v>102.52374798010651</v>
      </c>
      <c r="F57" s="47">
        <v>1022716</v>
      </c>
      <c r="G57" s="56">
        <f t="shared" si="2"/>
        <v>89.916608420043872</v>
      </c>
      <c r="H57" s="47">
        <v>2650756</v>
      </c>
      <c r="I57" s="66">
        <f t="shared" si="3"/>
        <v>121.16235146989722</v>
      </c>
    </row>
    <row r="58" spans="1:9">
      <c r="A58" s="69">
        <v>41426</v>
      </c>
      <c r="B58" s="47">
        <v>12561253</v>
      </c>
      <c r="C58" s="56">
        <f t="shared" si="1"/>
        <v>137.73400383511463</v>
      </c>
      <c r="D58" s="47">
        <v>1961927</v>
      </c>
      <c r="E58" s="56">
        <f t="shared" si="0"/>
        <v>102.69863529268892</v>
      </c>
      <c r="F58" s="47">
        <v>1012428</v>
      </c>
      <c r="G58" s="56">
        <f t="shared" si="2"/>
        <v>89.012093317683679</v>
      </c>
      <c r="H58" s="47">
        <v>2663305</v>
      </c>
      <c r="I58" s="66">
        <f t="shared" si="3"/>
        <v>121.73594871860504</v>
      </c>
    </row>
    <row r="59" spans="1:9">
      <c r="A59" s="69">
        <v>41456</v>
      </c>
      <c r="B59" s="47">
        <v>12615267</v>
      </c>
      <c r="C59" s="56">
        <f t="shared" si="1"/>
        <v>138.32626676327553</v>
      </c>
      <c r="D59" s="47">
        <v>1966920</v>
      </c>
      <c r="E59" s="56">
        <f t="shared" si="0"/>
        <v>102.95999786429142</v>
      </c>
      <c r="F59" s="47">
        <v>1003774</v>
      </c>
      <c r="G59" s="56">
        <f t="shared" si="2"/>
        <v>88.251238564979047</v>
      </c>
      <c r="H59" s="47">
        <v>2668898</v>
      </c>
      <c r="I59" s="66">
        <f t="shared" si="3"/>
        <v>121.99159693057595</v>
      </c>
    </row>
    <row r="60" spans="1:9">
      <c r="A60" s="69">
        <v>41487</v>
      </c>
      <c r="B60" s="47">
        <v>12542642</v>
      </c>
      <c r="C60" s="56">
        <f t="shared" si="1"/>
        <v>137.52993442059244</v>
      </c>
      <c r="D60" s="47">
        <v>1945347</v>
      </c>
      <c r="E60" s="56">
        <f t="shared" si="0"/>
        <v>101.83074195458164</v>
      </c>
      <c r="F60" s="47">
        <v>986334</v>
      </c>
      <c r="G60" s="56">
        <f t="shared" si="2"/>
        <v>86.717923694726153</v>
      </c>
      <c r="H60" s="47">
        <v>2663081</v>
      </c>
      <c r="I60" s="66">
        <f t="shared" si="3"/>
        <v>121.72570999171761</v>
      </c>
    </row>
    <row r="61" spans="1:9">
      <c r="A61" s="69">
        <v>41518</v>
      </c>
      <c r="B61" s="47">
        <v>12679379</v>
      </c>
      <c r="C61" s="56">
        <f t="shared" si="1"/>
        <v>139.02925415266071</v>
      </c>
      <c r="D61" s="47">
        <v>1913073</v>
      </c>
      <c r="E61" s="56">
        <f t="shared" si="0"/>
        <v>100.14133365578346</v>
      </c>
      <c r="F61" s="47">
        <v>970007</v>
      </c>
      <c r="G61" s="56">
        <f t="shared" si="2"/>
        <v>85.282463150768635</v>
      </c>
      <c r="H61" s="47">
        <v>2707070</v>
      </c>
      <c r="I61" s="66">
        <f t="shared" si="3"/>
        <v>123.73638569284185</v>
      </c>
    </row>
    <row r="62" spans="1:9">
      <c r="A62" s="69">
        <v>41548</v>
      </c>
      <c r="B62" s="47">
        <v>12412998</v>
      </c>
      <c r="C62" s="56">
        <f t="shared" si="1"/>
        <v>136.10838935711828</v>
      </c>
      <c r="D62" s="47">
        <v>1896377</v>
      </c>
      <c r="E62" s="56">
        <f t="shared" si="0"/>
        <v>99.267368205057338</v>
      </c>
      <c r="F62" s="47">
        <v>960369</v>
      </c>
      <c r="G62" s="56">
        <f t="shared" si="2"/>
        <v>84.43509567832038</v>
      </c>
      <c r="H62" s="47">
        <v>2756891</v>
      </c>
      <c r="I62" s="66">
        <f t="shared" si="3"/>
        <v>126.0136339618571</v>
      </c>
    </row>
    <row r="63" spans="1:9">
      <c r="A63" s="69">
        <v>41579</v>
      </c>
      <c r="B63" s="47">
        <v>12557625</v>
      </c>
      <c r="C63" s="56">
        <f t="shared" si="1"/>
        <v>137.69422285419546</v>
      </c>
      <c r="D63" s="47">
        <v>1860055</v>
      </c>
      <c r="E63" s="56">
        <f t="shared" si="0"/>
        <v>97.366064114180844</v>
      </c>
      <c r="F63" s="47">
        <v>940806</v>
      </c>
      <c r="G63" s="56">
        <f t="shared" si="2"/>
        <v>82.715127856831998</v>
      </c>
      <c r="H63" s="47">
        <v>2766055</v>
      </c>
      <c r="I63" s="66">
        <f t="shared" si="3"/>
        <v>126.43250759219882</v>
      </c>
    </row>
    <row r="64" spans="1:9">
      <c r="A64" s="69">
        <v>41609</v>
      </c>
      <c r="B64" s="47">
        <v>12484113</v>
      </c>
      <c r="C64" s="56">
        <f t="shared" si="1"/>
        <v>136.88816456606713</v>
      </c>
      <c r="D64" s="47">
        <v>1832463</v>
      </c>
      <c r="E64" s="56">
        <f t="shared" si="0"/>
        <v>95.921738843670852</v>
      </c>
      <c r="F64" s="47">
        <v>928454</v>
      </c>
      <c r="G64" s="56">
        <f t="shared" si="2"/>
        <v>81.629147049643706</v>
      </c>
      <c r="H64" s="47">
        <v>2823400</v>
      </c>
      <c r="I64" s="66">
        <f t="shared" si="3"/>
        <v>129.053667383987</v>
      </c>
    </row>
    <row r="65" spans="1:9">
      <c r="A65" s="69">
        <v>41640</v>
      </c>
      <c r="B65" s="47">
        <v>12447958</v>
      </c>
      <c r="C65" s="56">
        <f t="shared" si="1"/>
        <v>136.49172538052898</v>
      </c>
      <c r="D65" s="47">
        <v>1849023</v>
      </c>
      <c r="E65" s="56">
        <f t="shared" si="0"/>
        <v>96.788585265809346</v>
      </c>
      <c r="F65" s="47">
        <v>908141</v>
      </c>
      <c r="G65" s="56">
        <f t="shared" si="2"/>
        <v>79.84323965518</v>
      </c>
      <c r="H65" s="48">
        <v>2838873</v>
      </c>
      <c r="I65" s="66">
        <f t="shared" si="3"/>
        <v>129.76091658545772</v>
      </c>
    </row>
    <row r="66" spans="1:9">
      <c r="A66" s="69">
        <v>41671</v>
      </c>
      <c r="B66" s="47">
        <v>12486017</v>
      </c>
      <c r="C66" s="56">
        <f t="shared" si="1"/>
        <v>136.90904190555725</v>
      </c>
      <c r="D66" s="47">
        <v>1925354</v>
      </c>
      <c r="E66" s="56">
        <f t="shared" ref="E66:E76" si="4">(D66/$D$2)*100</f>
        <v>100.7841924064044</v>
      </c>
      <c r="F66" s="47">
        <v>929946</v>
      </c>
      <c r="G66" s="56">
        <f t="shared" si="2"/>
        <v>81.760322840149286</v>
      </c>
      <c r="H66" s="48">
        <v>2836699</v>
      </c>
      <c r="I66" s="66">
        <f t="shared" si="3"/>
        <v>129.66154608432689</v>
      </c>
    </row>
    <row r="67" spans="1:9">
      <c r="A67" s="69">
        <v>41699</v>
      </c>
      <c r="B67" s="47">
        <v>12700185</v>
      </c>
      <c r="C67" s="56">
        <f t="shared" ref="C67:C76" si="5">(B67/$B$2)*100</f>
        <v>139.25739171853837</v>
      </c>
      <c r="D67" s="47">
        <v>1928800</v>
      </c>
      <c r="E67" s="56">
        <f t="shared" si="4"/>
        <v>100.96457602782283</v>
      </c>
      <c r="F67" s="47">
        <v>942484</v>
      </c>
      <c r="G67" s="56">
        <f t="shared" ref="G67:G87" si="6">(F67/$F$2)*100</f>
        <v>82.862656661435466</v>
      </c>
      <c r="H67" s="48">
        <v>2849623</v>
      </c>
      <c r="I67" s="66">
        <f t="shared" ref="I67:I87" si="7">(H67/$H$2)*100</f>
        <v>130.25228405885073</v>
      </c>
    </row>
    <row r="68" spans="1:9">
      <c r="A68" s="69">
        <v>41730</v>
      </c>
      <c r="B68" s="47">
        <v>12868737</v>
      </c>
      <c r="C68" s="56">
        <f t="shared" si="5"/>
        <v>141.10556258289532</v>
      </c>
      <c r="D68" s="47">
        <v>1902614</v>
      </c>
      <c r="E68" s="56">
        <f t="shared" si="4"/>
        <v>99.593848949917103</v>
      </c>
      <c r="F68" s="47">
        <v>913407</v>
      </c>
      <c r="G68" s="56">
        <f t="shared" si="6"/>
        <v>80.306223376897407</v>
      </c>
      <c r="H68" s="48">
        <v>2844868</v>
      </c>
      <c r="I68" s="66">
        <f t="shared" si="7"/>
        <v>130.03493965550342</v>
      </c>
    </row>
    <row r="69" spans="1:9">
      <c r="A69" s="69">
        <v>41760</v>
      </c>
      <c r="B69" s="47">
        <v>13068558</v>
      </c>
      <c r="C69" s="56">
        <f t="shared" si="5"/>
        <v>143.29659769542243</v>
      </c>
      <c r="D69" s="47">
        <v>1904808</v>
      </c>
      <c r="E69" s="56">
        <f t="shared" si="4"/>
        <v>99.708695631690773</v>
      </c>
      <c r="F69" s="47">
        <v>911396</v>
      </c>
      <c r="G69" s="56">
        <f t="shared" si="6"/>
        <v>80.129417401892908</v>
      </c>
      <c r="H69" s="48">
        <v>2849314</v>
      </c>
      <c r="I69" s="66">
        <f t="shared" si="7"/>
        <v>130.23816010077834</v>
      </c>
    </row>
    <row r="70" spans="1:9">
      <c r="A70" s="69">
        <v>41791</v>
      </c>
      <c r="B70" s="47">
        <v>13351474</v>
      </c>
      <c r="C70" s="56">
        <f t="shared" si="5"/>
        <v>146.39876858784976</v>
      </c>
      <c r="D70" s="47">
        <v>1906518</v>
      </c>
      <c r="E70" s="56">
        <f t="shared" si="4"/>
        <v>99.79820694702029</v>
      </c>
      <c r="F70" s="47">
        <v>911356</v>
      </c>
      <c r="G70" s="56">
        <f t="shared" si="6"/>
        <v>80.125900624667551</v>
      </c>
      <c r="H70" s="48">
        <v>2852087</v>
      </c>
      <c r="I70" s="66">
        <f t="shared" si="7"/>
        <v>130.36491005461264</v>
      </c>
    </row>
    <row r="71" spans="1:9">
      <c r="A71" s="69">
        <v>41821</v>
      </c>
      <c r="B71" s="47">
        <v>13109755</v>
      </c>
      <c r="C71" s="56">
        <f t="shared" si="5"/>
        <v>143.74832235664812</v>
      </c>
      <c r="D71" s="47">
        <v>1948562</v>
      </c>
      <c r="E71" s="56">
        <f t="shared" si="4"/>
        <v>101.99903369656083</v>
      </c>
      <c r="F71" s="47">
        <v>927355</v>
      </c>
      <c r="G71" s="56">
        <f t="shared" si="6"/>
        <v>81.532523595377199</v>
      </c>
      <c r="H71" s="48">
        <v>2864800</v>
      </c>
      <c r="I71" s="66">
        <f t="shared" si="7"/>
        <v>130.94600351407732</v>
      </c>
    </row>
    <row r="72" spans="1:9">
      <c r="A72" s="69">
        <v>41852</v>
      </c>
      <c r="B72" s="47">
        <v>13212186</v>
      </c>
      <c r="C72" s="56">
        <f t="shared" si="5"/>
        <v>144.87147716826084</v>
      </c>
      <c r="D72" s="47">
        <v>1983848</v>
      </c>
      <c r="E72" s="56">
        <f t="shared" si="4"/>
        <v>103.84610754025523</v>
      </c>
      <c r="F72" s="47">
        <v>925809</v>
      </c>
      <c r="G72" s="56">
        <f t="shared" si="6"/>
        <v>81.396600155617392</v>
      </c>
      <c r="H72" s="48">
        <v>2859563</v>
      </c>
      <c r="I72" s="66">
        <f t="shared" si="7"/>
        <v>130.70662756448112</v>
      </c>
    </row>
    <row r="73" spans="1:9">
      <c r="A73" s="69">
        <v>41883</v>
      </c>
      <c r="B73" s="47">
        <v>13321597</v>
      </c>
      <c r="C73" s="56">
        <f t="shared" si="5"/>
        <v>146.07116760468494</v>
      </c>
      <c r="D73" s="47">
        <v>1984653</v>
      </c>
      <c r="E73" s="56">
        <f t="shared" si="4"/>
        <v>103.88824590799808</v>
      </c>
      <c r="F73" s="47">
        <v>922896</v>
      </c>
      <c r="G73" s="56">
        <f t="shared" si="6"/>
        <v>81.140490854181223</v>
      </c>
      <c r="H73" s="48">
        <v>2879940</v>
      </c>
      <c r="I73" s="66">
        <f t="shared" si="7"/>
        <v>131.63803175102342</v>
      </c>
    </row>
    <row r="74" spans="1:9">
      <c r="A74" s="69">
        <v>41913</v>
      </c>
      <c r="B74" s="48">
        <v>13211467</v>
      </c>
      <c r="C74" s="56">
        <f t="shared" si="5"/>
        <v>144.8635933410059</v>
      </c>
      <c r="D74" s="47">
        <v>2001958</v>
      </c>
      <c r="E74" s="56">
        <f t="shared" si="4"/>
        <v>104.79408994997313</v>
      </c>
      <c r="F74" s="47">
        <v>922888</v>
      </c>
      <c r="G74" s="56">
        <f t="shared" si="6"/>
        <v>81.139787498736155</v>
      </c>
      <c r="H74" s="48">
        <v>2908367</v>
      </c>
      <c r="I74" s="66">
        <f t="shared" si="7"/>
        <v>132.93739018508327</v>
      </c>
    </row>
    <row r="75" spans="1:9" s="34" customFormat="1">
      <c r="A75" s="70">
        <v>41944</v>
      </c>
      <c r="B75" s="49">
        <v>13237370</v>
      </c>
      <c r="C75" s="57">
        <f t="shared" si="5"/>
        <v>145.14761945697865</v>
      </c>
      <c r="D75" s="49">
        <v>1990727</v>
      </c>
      <c r="E75" s="57">
        <f t="shared" si="4"/>
        <v>104.20619428771241</v>
      </c>
      <c r="F75" s="49">
        <v>878159</v>
      </c>
      <c r="G75" s="57">
        <f t="shared" si="6"/>
        <v>77.207239285918376</v>
      </c>
      <c r="H75" s="49">
        <v>2929226</v>
      </c>
      <c r="I75" s="66">
        <f t="shared" si="7"/>
        <v>133.89082591787445</v>
      </c>
    </row>
    <row r="76" spans="1:9">
      <c r="A76" s="71">
        <v>41974</v>
      </c>
      <c r="B76" s="50">
        <v>13240122</v>
      </c>
      <c r="C76" s="57">
        <f t="shared" si="5"/>
        <v>145.17779510733408</v>
      </c>
      <c r="D76" s="60">
        <v>1963165</v>
      </c>
      <c r="E76" s="57">
        <f t="shared" si="4"/>
        <v>102.76343939115556</v>
      </c>
      <c r="F76" s="49">
        <v>864468</v>
      </c>
      <c r="G76" s="57">
        <f t="shared" si="6"/>
        <v>76.003534361111477</v>
      </c>
      <c r="H76" s="51">
        <v>2910148</v>
      </c>
      <c r="I76" s="66">
        <f t="shared" si="7"/>
        <v>133.01879720555888</v>
      </c>
    </row>
    <row r="77" spans="1:9">
      <c r="A77" s="71">
        <v>42005</v>
      </c>
      <c r="B77" s="51">
        <v>13058277</v>
      </c>
      <c r="C77" s="57">
        <f t="shared" ref="C77:C87" si="8">(B77/$B$2)*100</f>
        <v>143.18386664116943</v>
      </c>
      <c r="D77" s="61">
        <v>1971494</v>
      </c>
      <c r="E77" s="57">
        <f t="shared" ref="E77:E87" si="9">(D77/$D$2)*100</f>
        <v>103.19942754634828</v>
      </c>
      <c r="F77" s="51">
        <v>850325</v>
      </c>
      <c r="G77" s="57">
        <f t="shared" si="6"/>
        <v>74.760089853658101</v>
      </c>
      <c r="H77" s="51">
        <v>2926680</v>
      </c>
      <c r="I77" s="66">
        <f t="shared" si="7"/>
        <v>133.77445181673411</v>
      </c>
    </row>
    <row r="78" spans="1:9">
      <c r="A78" s="71">
        <v>42036</v>
      </c>
      <c r="B78" s="51">
        <v>13019198</v>
      </c>
      <c r="C78" s="57">
        <f t="shared" si="8"/>
        <v>142.75536582712863</v>
      </c>
      <c r="D78" s="52">
        <v>2027866</v>
      </c>
      <c r="E78" s="57">
        <f t="shared" si="9"/>
        <v>106.150264895913</v>
      </c>
      <c r="F78" s="51">
        <v>886675</v>
      </c>
      <c r="G78" s="57">
        <f t="shared" si="6"/>
        <v>77.955961157195546</v>
      </c>
      <c r="H78" s="51">
        <v>2929385</v>
      </c>
      <c r="I78" s="66">
        <f t="shared" si="7"/>
        <v>133.89809358562044</v>
      </c>
    </row>
    <row r="79" spans="1:9">
      <c r="A79" s="71">
        <v>42064</v>
      </c>
      <c r="B79" s="52">
        <v>13328128</v>
      </c>
      <c r="C79" s="57">
        <f t="shared" si="8"/>
        <v>146.14277994933298</v>
      </c>
      <c r="D79" s="52">
        <v>2025815</v>
      </c>
      <c r="E79" s="57">
        <f t="shared" si="9"/>
        <v>106.04290366331601</v>
      </c>
      <c r="F79" s="52">
        <v>872201</v>
      </c>
      <c r="G79" s="57">
        <f t="shared" si="6"/>
        <v>76.683415318202393</v>
      </c>
      <c r="H79" s="52">
        <v>2926533</v>
      </c>
      <c r="I79" s="66">
        <f t="shared" si="7"/>
        <v>133.76773265221422</v>
      </c>
    </row>
    <row r="80" spans="1:9">
      <c r="A80" s="71">
        <v>42095</v>
      </c>
      <c r="B80" s="51">
        <v>13681271</v>
      </c>
      <c r="C80" s="57">
        <f t="shared" si="8"/>
        <v>150.01498914027468</v>
      </c>
      <c r="D80" s="51">
        <v>1949831</v>
      </c>
      <c r="E80" s="57">
        <f t="shared" si="9"/>
        <v>102.06546051477905</v>
      </c>
      <c r="F80" s="51">
        <v>839337</v>
      </c>
      <c r="G80" s="57">
        <f t="shared" si="6"/>
        <v>73.794031149854277</v>
      </c>
      <c r="H80" s="51">
        <v>2928695</v>
      </c>
      <c r="I80" s="66">
        <f t="shared" si="7"/>
        <v>133.86655465011893</v>
      </c>
    </row>
    <row r="81" spans="1:9">
      <c r="A81" s="71">
        <v>42125</v>
      </c>
      <c r="B81" s="51">
        <v>13830442</v>
      </c>
      <c r="C81" s="57">
        <f t="shared" si="8"/>
        <v>151.65064754840384</v>
      </c>
      <c r="D81" s="51">
        <v>2026587</v>
      </c>
      <c r="E81" s="57">
        <f t="shared" si="9"/>
        <v>106.08331461971039</v>
      </c>
      <c r="F81" s="51">
        <v>848248</v>
      </c>
      <c r="G81" s="57">
        <f t="shared" si="6"/>
        <v>74.577481196231773</v>
      </c>
      <c r="H81" s="51">
        <v>2928677</v>
      </c>
      <c r="I81" s="66">
        <f t="shared" si="7"/>
        <v>133.86573189527977</v>
      </c>
    </row>
    <row r="82" spans="1:9">
      <c r="A82" s="71">
        <v>42156</v>
      </c>
      <c r="B82" s="53">
        <v>14033585</v>
      </c>
      <c r="C82" s="57">
        <f t="shared" si="8"/>
        <v>153.87810835514634</v>
      </c>
      <c r="D82" s="51">
        <v>1996411</v>
      </c>
      <c r="E82" s="57">
        <f t="shared" si="9"/>
        <v>104.50372780603578</v>
      </c>
      <c r="F82" s="51">
        <v>833523</v>
      </c>
      <c r="G82" s="57">
        <f t="shared" si="6"/>
        <v>73.282867580149542</v>
      </c>
      <c r="H82" s="51">
        <v>2936848</v>
      </c>
      <c r="I82" s="66">
        <f t="shared" si="7"/>
        <v>134.23921688366062</v>
      </c>
    </row>
    <row r="83" spans="1:9">
      <c r="A83" s="71">
        <v>42186</v>
      </c>
      <c r="B83" s="51">
        <v>13891275</v>
      </c>
      <c r="C83" s="57">
        <f t="shared" si="8"/>
        <v>152.31768073811045</v>
      </c>
      <c r="D83" s="51">
        <v>2010252</v>
      </c>
      <c r="E83" s="57">
        <f t="shared" si="9"/>
        <v>105.22824600222052</v>
      </c>
      <c r="F83" s="51">
        <v>828946</v>
      </c>
      <c r="G83" s="57">
        <f t="shared" si="6"/>
        <v>72.880460346138804</v>
      </c>
      <c r="H83" s="51">
        <v>2948014</v>
      </c>
      <c r="I83" s="66">
        <f t="shared" si="7"/>
        <v>134.7495991355589</v>
      </c>
    </row>
    <row r="84" spans="1:9">
      <c r="A84" s="71">
        <v>42217</v>
      </c>
      <c r="B84" s="50">
        <v>14021397</v>
      </c>
      <c r="C84" s="57">
        <f t="shared" si="8"/>
        <v>153.74446706643556</v>
      </c>
      <c r="D84" s="50">
        <v>2018645</v>
      </c>
      <c r="E84" s="57">
        <f t="shared" si="9"/>
        <v>105.66758428851328</v>
      </c>
      <c r="F84" s="50">
        <v>611147</v>
      </c>
      <c r="G84" s="57">
        <f t="shared" si="6"/>
        <v>53.731696273534936</v>
      </c>
      <c r="H84" s="50">
        <v>2949836</v>
      </c>
      <c r="I84" s="66">
        <f t="shared" si="7"/>
        <v>134.83288020872376</v>
      </c>
    </row>
    <row r="85" spans="1:9">
      <c r="A85" s="71">
        <v>42248</v>
      </c>
      <c r="B85" s="51">
        <v>13761913</v>
      </c>
      <c r="C85" s="57">
        <f t="shared" si="8"/>
        <v>150.89922780159861</v>
      </c>
      <c r="D85" s="51">
        <v>2027249</v>
      </c>
      <c r="E85" s="57">
        <f t="shared" si="9"/>
        <v>106.11796753827656</v>
      </c>
      <c r="F85" s="51">
        <v>814110</v>
      </c>
      <c r="G85" s="57">
        <f t="shared" si="6"/>
        <v>71.576087673256225</v>
      </c>
      <c r="H85" s="51">
        <v>2967562</v>
      </c>
      <c r="I85" s="66">
        <f t="shared" si="7"/>
        <v>135.64311089089722</v>
      </c>
    </row>
    <row r="86" spans="1:9">
      <c r="A86" s="71">
        <v>42278</v>
      </c>
      <c r="B86" s="51">
        <v>14004735</v>
      </c>
      <c r="C86" s="57">
        <f t="shared" si="8"/>
        <v>153.56176841591872</v>
      </c>
      <c r="D86" s="51">
        <v>2026155</v>
      </c>
      <c r="E86" s="57">
        <f t="shared" si="9"/>
        <v>106.06070123478504</v>
      </c>
      <c r="F86" s="51">
        <v>808113</v>
      </c>
      <c r="G86" s="57">
        <f t="shared" si="6"/>
        <v>71.048834847745525</v>
      </c>
      <c r="H86" s="51">
        <v>3071020</v>
      </c>
      <c r="I86" s="66">
        <f t="shared" si="7"/>
        <v>140.37203145483167</v>
      </c>
    </row>
    <row r="87" spans="1:9" ht="15" thickBot="1">
      <c r="A87" s="72">
        <v>42309</v>
      </c>
      <c r="B87" s="54">
        <v>14040015</v>
      </c>
      <c r="C87" s="58">
        <f t="shared" si="8"/>
        <v>153.94861323588236</v>
      </c>
      <c r="D87" s="62">
        <v>2027916</v>
      </c>
      <c r="E87" s="58">
        <f t="shared" si="9"/>
        <v>106.15288218583491</v>
      </c>
      <c r="F87" s="62">
        <v>802893</v>
      </c>
      <c r="G87" s="58">
        <f t="shared" si="6"/>
        <v>70.589895419837262</v>
      </c>
      <c r="H87" s="54">
        <v>2996123</v>
      </c>
      <c r="I87" s="67">
        <f t="shared" si="7"/>
        <v>136.94859427764868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8"/>
  <sheetViews>
    <sheetView zoomScaleNormal="100" workbookViewId="0">
      <pane ySplit="1" topLeftCell="A80" activePane="bottomLeft" state="frozen"/>
      <selection activeCell="X1" sqref="X1"/>
      <selection pane="bottomLeft" activeCell="C92" sqref="C92"/>
    </sheetView>
  </sheetViews>
  <sheetFormatPr defaultColWidth="9.1796875" defaultRowHeight="14.5"/>
  <cols>
    <col min="1" max="1" width="17.26953125" style="8" bestFit="1" customWidth="1"/>
    <col min="2" max="2" width="34.453125" style="8" bestFit="1" customWidth="1"/>
    <col min="3" max="3" width="13.453125" style="8" bestFit="1" customWidth="1"/>
    <col min="4" max="5" width="13.453125" style="8" customWidth="1"/>
    <col min="6" max="6" width="21.81640625" style="8" customWidth="1"/>
    <col min="7" max="7" width="30" style="8" customWidth="1"/>
    <col min="8" max="8" width="26.7265625" style="8" customWidth="1"/>
    <col min="9" max="9" width="22" style="8" customWidth="1"/>
    <col min="10" max="10" width="27.1796875" style="8" customWidth="1"/>
    <col min="11" max="16384" width="9.1796875" style="8"/>
  </cols>
  <sheetData>
    <row r="1" spans="1:10" ht="63" customHeight="1" thickBot="1">
      <c r="A1" s="7" t="s">
        <v>1</v>
      </c>
      <c r="B1" s="7" t="s">
        <v>91</v>
      </c>
      <c r="C1" s="4">
        <v>41944</v>
      </c>
      <c r="D1" s="4">
        <v>42278</v>
      </c>
      <c r="E1" s="4">
        <v>42309</v>
      </c>
      <c r="F1" s="1" t="s">
        <v>287</v>
      </c>
      <c r="G1" s="1" t="s">
        <v>288</v>
      </c>
      <c r="H1" s="1" t="s">
        <v>289</v>
      </c>
      <c r="I1" s="1" t="s">
        <v>290</v>
      </c>
      <c r="J1" s="31" t="s">
        <v>291</v>
      </c>
    </row>
    <row r="2" spans="1:10">
      <c r="A2" s="83">
        <v>1</v>
      </c>
      <c r="B2" s="84" t="s">
        <v>2</v>
      </c>
      <c r="C2" s="73">
        <v>108718</v>
      </c>
      <c r="D2" s="74">
        <v>116961</v>
      </c>
      <c r="E2" s="73">
        <v>115112</v>
      </c>
      <c r="F2" s="75">
        <f t="shared" ref="F2:F33" si="0">E2/$E$90</f>
        <v>8.1988516394035198E-3</v>
      </c>
      <c r="G2" s="75">
        <f>(E2-C2)/C2</f>
        <v>5.881270810721316E-2</v>
      </c>
      <c r="H2" s="73">
        <f>E2-C2</f>
        <v>6394</v>
      </c>
      <c r="I2" s="77">
        <f>H2/$H$90</f>
        <v>7.9661618772931993E-3</v>
      </c>
      <c r="J2" s="74">
        <f>E2-D2</f>
        <v>-1849</v>
      </c>
    </row>
    <row r="3" spans="1:10">
      <c r="A3" s="85">
        <v>2</v>
      </c>
      <c r="B3" s="86" t="s">
        <v>3</v>
      </c>
      <c r="C3" s="52">
        <v>38265</v>
      </c>
      <c r="D3" s="51">
        <v>91003</v>
      </c>
      <c r="E3" s="52">
        <v>99680</v>
      </c>
      <c r="F3" s="76">
        <f t="shared" si="0"/>
        <v>7.0997075145574984E-3</v>
      </c>
      <c r="G3" s="76">
        <f t="shared" ref="G3:G66" si="1">(E3-C3)/C3</f>
        <v>1.6049915065987195</v>
      </c>
      <c r="H3" s="52">
        <f t="shared" ref="H3:H66" si="2">E3-C3</f>
        <v>61415</v>
      </c>
      <c r="I3" s="78">
        <f t="shared" ref="I3:I66" si="3">H3/$H$90</f>
        <v>7.651576973630933E-2</v>
      </c>
      <c r="J3" s="51">
        <f t="shared" ref="J3:J66" si="4">E3-D3</f>
        <v>8677</v>
      </c>
    </row>
    <row r="4" spans="1:10">
      <c r="A4" s="85">
        <v>3</v>
      </c>
      <c r="B4" s="86" t="s">
        <v>4</v>
      </c>
      <c r="C4" s="52">
        <v>7662</v>
      </c>
      <c r="D4" s="51">
        <v>8011</v>
      </c>
      <c r="E4" s="52">
        <v>8081</v>
      </c>
      <c r="F4" s="76">
        <f t="shared" si="0"/>
        <v>5.7556918564545697E-4</v>
      </c>
      <c r="G4" s="76">
        <f t="shared" si="1"/>
        <v>5.4685460715217959E-2</v>
      </c>
      <c r="H4" s="52">
        <f t="shared" si="2"/>
        <v>419</v>
      </c>
      <c r="I4" s="78">
        <f t="shared" si="3"/>
        <v>5.2202405795837513E-4</v>
      </c>
      <c r="J4" s="51">
        <f t="shared" si="4"/>
        <v>70</v>
      </c>
    </row>
    <row r="5" spans="1:10">
      <c r="A5" s="85">
        <v>5</v>
      </c>
      <c r="B5" s="86" t="s">
        <v>5</v>
      </c>
      <c r="C5" s="52">
        <v>44915</v>
      </c>
      <c r="D5" s="51">
        <v>40304</v>
      </c>
      <c r="E5" s="52">
        <v>40781</v>
      </c>
      <c r="F5" s="76">
        <f t="shared" si="0"/>
        <v>2.9046265263961615E-3</v>
      </c>
      <c r="G5" s="76">
        <f t="shared" si="1"/>
        <v>-9.204052098408104E-2</v>
      </c>
      <c r="H5" s="52">
        <f t="shared" si="2"/>
        <v>-4134</v>
      </c>
      <c r="I5" s="78">
        <f t="shared" si="3"/>
        <v>-5.1504712544150899E-3</v>
      </c>
      <c r="J5" s="51">
        <f t="shared" si="4"/>
        <v>477</v>
      </c>
    </row>
    <row r="6" spans="1:10">
      <c r="A6" s="85">
        <v>6</v>
      </c>
      <c r="B6" s="86" t="s">
        <v>6</v>
      </c>
      <c r="C6" s="52">
        <v>3303</v>
      </c>
      <c r="D6" s="51">
        <v>3152</v>
      </c>
      <c r="E6" s="52">
        <v>3126</v>
      </c>
      <c r="F6" s="76">
        <f t="shared" si="0"/>
        <v>2.2264933477635174E-4</v>
      </c>
      <c r="G6" s="76">
        <f t="shared" si="1"/>
        <v>-5.3587647593097185E-2</v>
      </c>
      <c r="H6" s="52">
        <f t="shared" si="2"/>
        <v>-177</v>
      </c>
      <c r="I6" s="78">
        <f t="shared" si="3"/>
        <v>-2.2052090276523245E-4</v>
      </c>
      <c r="J6" s="51">
        <f t="shared" si="4"/>
        <v>-26</v>
      </c>
    </row>
    <row r="7" spans="1:10">
      <c r="A7" s="85">
        <v>7</v>
      </c>
      <c r="B7" s="86" t="s">
        <v>7</v>
      </c>
      <c r="C7" s="52">
        <v>24640</v>
      </c>
      <c r="D7" s="51">
        <v>24370</v>
      </c>
      <c r="E7" s="52">
        <v>23910</v>
      </c>
      <c r="F7" s="76">
        <f t="shared" si="0"/>
        <v>1.7029896335580838E-3</v>
      </c>
      <c r="G7" s="76">
        <f t="shared" si="1"/>
        <v>-2.9626623376623376E-2</v>
      </c>
      <c r="H7" s="52">
        <f t="shared" si="2"/>
        <v>-730</v>
      </c>
      <c r="I7" s="78">
        <f t="shared" si="3"/>
        <v>-9.0949298880576093E-4</v>
      </c>
      <c r="J7" s="51">
        <f t="shared" si="4"/>
        <v>-460</v>
      </c>
    </row>
    <row r="8" spans="1:10">
      <c r="A8" s="85">
        <v>8</v>
      </c>
      <c r="B8" s="86" t="s">
        <v>8</v>
      </c>
      <c r="C8" s="52">
        <v>58445</v>
      </c>
      <c r="D8" s="51">
        <v>63477</v>
      </c>
      <c r="E8" s="52">
        <v>62250</v>
      </c>
      <c r="F8" s="76">
        <f t="shared" si="0"/>
        <v>4.4337559468419375E-3</v>
      </c>
      <c r="G8" s="76">
        <f t="shared" si="1"/>
        <v>6.5103943878860468E-2</v>
      </c>
      <c r="H8" s="52">
        <f t="shared" si="2"/>
        <v>3805</v>
      </c>
      <c r="I8" s="78">
        <f t="shared" si="3"/>
        <v>4.7405764690492064E-3</v>
      </c>
      <c r="J8" s="51">
        <f t="shared" si="4"/>
        <v>-1227</v>
      </c>
    </row>
    <row r="9" spans="1:10">
      <c r="A9" s="85">
        <v>9</v>
      </c>
      <c r="B9" s="86" t="s">
        <v>9</v>
      </c>
      <c r="C9" s="52">
        <v>8765</v>
      </c>
      <c r="D9" s="51">
        <v>6444</v>
      </c>
      <c r="E9" s="52">
        <v>6114</v>
      </c>
      <c r="F9" s="76">
        <f t="shared" si="0"/>
        <v>4.3546962022476474E-4</v>
      </c>
      <c r="G9" s="76">
        <f t="shared" si="1"/>
        <v>-0.30245293782087851</v>
      </c>
      <c r="H9" s="52">
        <f t="shared" si="2"/>
        <v>-2651</v>
      </c>
      <c r="I9" s="78">
        <f t="shared" si="3"/>
        <v>-3.3028300182521538E-3</v>
      </c>
      <c r="J9" s="51">
        <f t="shared" si="4"/>
        <v>-330</v>
      </c>
    </row>
    <row r="10" spans="1:10" s="25" customFormat="1">
      <c r="A10" s="85">
        <v>10</v>
      </c>
      <c r="B10" s="86" t="s">
        <v>10</v>
      </c>
      <c r="C10" s="52">
        <v>434128</v>
      </c>
      <c r="D10" s="52">
        <v>450543</v>
      </c>
      <c r="E10" s="52">
        <v>443302</v>
      </c>
      <c r="F10" s="76">
        <f t="shared" si="0"/>
        <v>3.1574182791115249E-2</v>
      </c>
      <c r="G10" s="76">
        <f t="shared" si="1"/>
        <v>2.1132016363837394E-2</v>
      </c>
      <c r="H10" s="52">
        <f t="shared" si="2"/>
        <v>9174</v>
      </c>
      <c r="I10" s="78">
        <f t="shared" si="3"/>
        <v>1.142971051959459E-2</v>
      </c>
      <c r="J10" s="51">
        <f t="shared" si="4"/>
        <v>-7241</v>
      </c>
    </row>
    <row r="11" spans="1:10">
      <c r="A11" s="87">
        <v>11</v>
      </c>
      <c r="B11" s="86" t="s">
        <v>11</v>
      </c>
      <c r="C11" s="52">
        <v>14769</v>
      </c>
      <c r="D11" s="52">
        <v>15712</v>
      </c>
      <c r="E11" s="52">
        <v>15377</v>
      </c>
      <c r="F11" s="76">
        <f t="shared" si="0"/>
        <v>1.0952267501138709E-3</v>
      </c>
      <c r="G11" s="76">
        <f t="shared" si="1"/>
        <v>4.1167309905883943E-2</v>
      </c>
      <c r="H11" s="52">
        <f t="shared" si="2"/>
        <v>608</v>
      </c>
      <c r="I11" s="78">
        <f t="shared" si="3"/>
        <v>7.5749553040260634E-4</v>
      </c>
      <c r="J11" s="51">
        <f t="shared" si="4"/>
        <v>-335</v>
      </c>
    </row>
    <row r="12" spans="1:10" ht="16.5" customHeight="1">
      <c r="A12" s="87">
        <v>12</v>
      </c>
      <c r="B12" s="86" t="s">
        <v>12</v>
      </c>
      <c r="C12" s="52">
        <v>3288</v>
      </c>
      <c r="D12" s="52">
        <v>3290</v>
      </c>
      <c r="E12" s="52">
        <v>3491</v>
      </c>
      <c r="F12" s="76">
        <f t="shared" si="0"/>
        <v>2.4864645799879844E-4</v>
      </c>
      <c r="G12" s="76">
        <f t="shared" si="1"/>
        <v>6.1739659367396595E-2</v>
      </c>
      <c r="H12" s="52">
        <f t="shared" si="2"/>
        <v>203</v>
      </c>
      <c r="I12" s="78">
        <f t="shared" si="3"/>
        <v>2.5291380373639657E-4</v>
      </c>
      <c r="J12" s="51">
        <f t="shared" si="4"/>
        <v>201</v>
      </c>
    </row>
    <row r="13" spans="1:10">
      <c r="A13" s="87">
        <v>13</v>
      </c>
      <c r="B13" s="86" t="s">
        <v>13</v>
      </c>
      <c r="C13" s="52">
        <v>441972</v>
      </c>
      <c r="D13" s="52">
        <v>420240</v>
      </c>
      <c r="E13" s="52">
        <v>422064</v>
      </c>
      <c r="F13" s="76">
        <f t="shared" si="0"/>
        <v>3.0061506344544502E-2</v>
      </c>
      <c r="G13" s="76">
        <f t="shared" si="1"/>
        <v>-4.5043577421194102E-2</v>
      </c>
      <c r="H13" s="52">
        <f t="shared" si="2"/>
        <v>-19908</v>
      </c>
      <c r="I13" s="78">
        <f t="shared" si="3"/>
        <v>-2.4802995097459025E-2</v>
      </c>
      <c r="J13" s="51">
        <f t="shared" si="4"/>
        <v>1824</v>
      </c>
    </row>
    <row r="14" spans="1:10" s="25" customFormat="1">
      <c r="A14" s="87">
        <v>14</v>
      </c>
      <c r="B14" s="86" t="s">
        <v>14</v>
      </c>
      <c r="C14" s="52">
        <v>495868</v>
      </c>
      <c r="D14" s="52">
        <v>479025</v>
      </c>
      <c r="E14" s="52">
        <v>482744</v>
      </c>
      <c r="F14" s="76">
        <f t="shared" si="0"/>
        <v>3.4383439049032356E-2</v>
      </c>
      <c r="G14" s="76">
        <f t="shared" si="1"/>
        <v>-2.6466720982196875E-2</v>
      </c>
      <c r="H14" s="52">
        <f t="shared" si="2"/>
        <v>-13124</v>
      </c>
      <c r="I14" s="78">
        <f t="shared" si="3"/>
        <v>-1.6350939705598366E-2</v>
      </c>
      <c r="J14" s="51">
        <f t="shared" si="4"/>
        <v>3719</v>
      </c>
    </row>
    <row r="15" spans="1:10">
      <c r="A15" s="87">
        <v>15</v>
      </c>
      <c r="B15" s="86" t="s">
        <v>15</v>
      </c>
      <c r="C15" s="52">
        <v>64715</v>
      </c>
      <c r="D15" s="52">
        <v>60752</v>
      </c>
      <c r="E15" s="52">
        <v>61027</v>
      </c>
      <c r="F15" s="76">
        <f t="shared" si="0"/>
        <v>4.3466477777979583E-3</v>
      </c>
      <c r="G15" s="76">
        <f t="shared" si="1"/>
        <v>-5.6988333462103066E-2</v>
      </c>
      <c r="H15" s="52">
        <f t="shared" si="2"/>
        <v>-3688</v>
      </c>
      <c r="I15" s="78">
        <f t="shared" si="3"/>
        <v>-4.594808414678968E-3</v>
      </c>
      <c r="J15" s="51">
        <f t="shared" si="4"/>
        <v>275</v>
      </c>
    </row>
    <row r="16" spans="1:10">
      <c r="A16" s="87">
        <v>16</v>
      </c>
      <c r="B16" s="86" t="s">
        <v>16</v>
      </c>
      <c r="C16" s="52">
        <v>71674</v>
      </c>
      <c r="D16" s="52">
        <v>66582</v>
      </c>
      <c r="E16" s="52">
        <v>66272</v>
      </c>
      <c r="F16" s="76">
        <f t="shared" si="0"/>
        <v>4.7202228772547606E-3</v>
      </c>
      <c r="G16" s="76">
        <f t="shared" si="1"/>
        <v>-7.5369032006027292E-2</v>
      </c>
      <c r="H16" s="52">
        <f t="shared" si="2"/>
        <v>-5402</v>
      </c>
      <c r="I16" s="78">
        <f t="shared" si="3"/>
        <v>-6.7302481171626315E-3</v>
      </c>
      <c r="J16" s="51">
        <f t="shared" si="4"/>
        <v>-310</v>
      </c>
    </row>
    <row r="17" spans="1:10">
      <c r="A17" s="87">
        <v>17</v>
      </c>
      <c r="B17" s="86" t="s">
        <v>17</v>
      </c>
      <c r="C17" s="52">
        <v>50360</v>
      </c>
      <c r="D17" s="52">
        <v>51454</v>
      </c>
      <c r="E17" s="52">
        <v>51820</v>
      </c>
      <c r="F17" s="76">
        <f t="shared" si="0"/>
        <v>3.6908792476361314E-3</v>
      </c>
      <c r="G17" s="76">
        <f t="shared" si="1"/>
        <v>2.8991262907069104E-2</v>
      </c>
      <c r="H17" s="52">
        <f t="shared" si="2"/>
        <v>1460</v>
      </c>
      <c r="I17" s="78">
        <f t="shared" si="3"/>
        <v>1.8189859776115219E-3</v>
      </c>
      <c r="J17" s="51">
        <f t="shared" si="4"/>
        <v>366</v>
      </c>
    </row>
    <row r="18" spans="1:10">
      <c r="A18" s="87">
        <v>18</v>
      </c>
      <c r="B18" s="86" t="s">
        <v>18</v>
      </c>
      <c r="C18" s="52">
        <v>63340</v>
      </c>
      <c r="D18" s="52">
        <v>59124</v>
      </c>
      <c r="E18" s="52">
        <v>58861</v>
      </c>
      <c r="F18" s="76">
        <f t="shared" si="0"/>
        <v>4.1923744383463978E-3</v>
      </c>
      <c r="G18" s="76">
        <f t="shared" si="1"/>
        <v>-7.0713609093779606E-2</v>
      </c>
      <c r="H18" s="52">
        <f t="shared" si="2"/>
        <v>-4479</v>
      </c>
      <c r="I18" s="78">
        <f t="shared" si="3"/>
        <v>-5.5803001326863062E-3</v>
      </c>
      <c r="J18" s="51">
        <f t="shared" si="4"/>
        <v>-263</v>
      </c>
    </row>
    <row r="19" spans="1:10">
      <c r="A19" s="87">
        <v>19</v>
      </c>
      <c r="B19" s="86" t="s">
        <v>19</v>
      </c>
      <c r="C19" s="52">
        <v>8067</v>
      </c>
      <c r="D19" s="52">
        <v>7857</v>
      </c>
      <c r="E19" s="52">
        <v>7938</v>
      </c>
      <c r="F19" s="76">
        <f t="shared" si="0"/>
        <v>5.6538401134186825E-4</v>
      </c>
      <c r="G19" s="76">
        <f t="shared" si="1"/>
        <v>-1.5991074748977315E-2</v>
      </c>
      <c r="H19" s="52">
        <f t="shared" si="2"/>
        <v>-129</v>
      </c>
      <c r="I19" s="78">
        <f t="shared" si="3"/>
        <v>-1.6071862404923721E-4</v>
      </c>
      <c r="J19" s="51">
        <f t="shared" si="4"/>
        <v>81</v>
      </c>
    </row>
    <row r="20" spans="1:10">
      <c r="A20" s="87">
        <v>20</v>
      </c>
      <c r="B20" s="86" t="s">
        <v>20</v>
      </c>
      <c r="C20" s="52">
        <v>72363</v>
      </c>
      <c r="D20" s="52">
        <v>74193</v>
      </c>
      <c r="E20" s="52">
        <v>74583</v>
      </c>
      <c r="F20" s="76">
        <f t="shared" si="0"/>
        <v>5.3121738117801152E-3</v>
      </c>
      <c r="G20" s="76">
        <f t="shared" si="1"/>
        <v>3.0678661747025413E-2</v>
      </c>
      <c r="H20" s="52">
        <f t="shared" si="2"/>
        <v>2220</v>
      </c>
      <c r="I20" s="78">
        <f t="shared" si="3"/>
        <v>2.7658553906147799E-3</v>
      </c>
      <c r="J20" s="51">
        <f t="shared" si="4"/>
        <v>390</v>
      </c>
    </row>
    <row r="21" spans="1:10">
      <c r="A21" s="87">
        <v>21</v>
      </c>
      <c r="B21" s="86" t="s">
        <v>21</v>
      </c>
      <c r="C21" s="52">
        <v>18596</v>
      </c>
      <c r="D21" s="52">
        <v>20046</v>
      </c>
      <c r="E21" s="52">
        <v>20290</v>
      </c>
      <c r="F21" s="76">
        <f t="shared" si="0"/>
        <v>1.4451551511875165E-3</v>
      </c>
      <c r="G21" s="76">
        <f t="shared" si="1"/>
        <v>9.1094859109485907E-2</v>
      </c>
      <c r="H21" s="52">
        <f t="shared" si="2"/>
        <v>1694</v>
      </c>
      <c r="I21" s="78">
        <f t="shared" si="3"/>
        <v>2.1105220863519986E-3</v>
      </c>
      <c r="J21" s="51">
        <f t="shared" si="4"/>
        <v>244</v>
      </c>
    </row>
    <row r="22" spans="1:10">
      <c r="A22" s="87">
        <v>22</v>
      </c>
      <c r="B22" s="86" t="s">
        <v>22</v>
      </c>
      <c r="C22" s="52">
        <v>189542</v>
      </c>
      <c r="D22" s="52">
        <v>196908</v>
      </c>
      <c r="E22" s="52">
        <v>198920</v>
      </c>
      <c r="F22" s="76">
        <f t="shared" si="0"/>
        <v>1.4168076031257802E-2</v>
      </c>
      <c r="G22" s="76">
        <f t="shared" si="1"/>
        <v>4.9477160734823944E-2</v>
      </c>
      <c r="H22" s="52">
        <f t="shared" si="2"/>
        <v>9378</v>
      </c>
      <c r="I22" s="78">
        <f t="shared" si="3"/>
        <v>1.168387020413757E-2</v>
      </c>
      <c r="J22" s="51">
        <f t="shared" si="4"/>
        <v>2012</v>
      </c>
    </row>
    <row r="23" spans="1:10">
      <c r="A23" s="87">
        <v>23</v>
      </c>
      <c r="B23" s="86" t="s">
        <v>23</v>
      </c>
      <c r="C23" s="52">
        <v>223482</v>
      </c>
      <c r="D23" s="52">
        <v>228256</v>
      </c>
      <c r="E23" s="52">
        <v>226066</v>
      </c>
      <c r="F23" s="76">
        <f t="shared" si="0"/>
        <v>1.6101549749056535E-2</v>
      </c>
      <c r="G23" s="76">
        <f t="shared" si="1"/>
        <v>1.1562452457021147E-2</v>
      </c>
      <c r="H23" s="52">
        <f t="shared" si="2"/>
        <v>2584</v>
      </c>
      <c r="I23" s="78">
        <f t="shared" si="3"/>
        <v>3.2193560042110773E-3</v>
      </c>
      <c r="J23" s="51">
        <f t="shared" si="4"/>
        <v>-2190</v>
      </c>
    </row>
    <row r="24" spans="1:10">
      <c r="A24" s="87">
        <v>24</v>
      </c>
      <c r="B24" s="86" t="s">
        <v>24</v>
      </c>
      <c r="C24" s="52">
        <v>151638</v>
      </c>
      <c r="D24" s="52">
        <v>150669</v>
      </c>
      <c r="E24" s="52">
        <v>150468</v>
      </c>
      <c r="F24" s="76">
        <f t="shared" si="0"/>
        <v>1.0717082567219479E-2</v>
      </c>
      <c r="G24" s="76">
        <f t="shared" si="1"/>
        <v>-7.7157440747042299E-3</v>
      </c>
      <c r="H24" s="52">
        <f t="shared" si="2"/>
        <v>-1170</v>
      </c>
      <c r="I24" s="78">
        <f t="shared" si="3"/>
        <v>-1.4576805437023839E-3</v>
      </c>
      <c r="J24" s="51">
        <f t="shared" si="4"/>
        <v>-201</v>
      </c>
    </row>
    <row r="25" spans="1:10">
      <c r="A25" s="87">
        <v>25</v>
      </c>
      <c r="B25" s="86" t="s">
        <v>25</v>
      </c>
      <c r="C25" s="52">
        <v>394796</v>
      </c>
      <c r="D25" s="52">
        <v>393264</v>
      </c>
      <c r="E25" s="52">
        <v>394501</v>
      </c>
      <c r="F25" s="76">
        <f t="shared" si="0"/>
        <v>2.8098331803776563E-2</v>
      </c>
      <c r="G25" s="76">
        <f t="shared" si="1"/>
        <v>-7.4722134976038261E-4</v>
      </c>
      <c r="H25" s="52">
        <f t="shared" si="2"/>
        <v>-295</v>
      </c>
      <c r="I25" s="78">
        <f t="shared" si="3"/>
        <v>-3.675348379420541E-4</v>
      </c>
      <c r="J25" s="51">
        <f t="shared" si="4"/>
        <v>1237</v>
      </c>
    </row>
    <row r="26" spans="1:10">
      <c r="A26" s="87">
        <v>26</v>
      </c>
      <c r="B26" s="86" t="s">
        <v>26</v>
      </c>
      <c r="C26" s="52">
        <v>33932</v>
      </c>
      <c r="D26" s="52">
        <v>33326</v>
      </c>
      <c r="E26" s="52">
        <v>33343</v>
      </c>
      <c r="F26" s="76">
        <f t="shared" si="0"/>
        <v>2.3748550126192884E-3</v>
      </c>
      <c r="G26" s="76">
        <f t="shared" si="1"/>
        <v>-1.7358245903571851E-2</v>
      </c>
      <c r="H26" s="52">
        <f t="shared" si="2"/>
        <v>-589</v>
      </c>
      <c r="I26" s="78">
        <f t="shared" si="3"/>
        <v>-7.3382379507752496E-4</v>
      </c>
      <c r="J26" s="51">
        <f t="shared" si="4"/>
        <v>17</v>
      </c>
    </row>
    <row r="27" spans="1:10">
      <c r="A27" s="87">
        <v>27</v>
      </c>
      <c r="B27" s="86" t="s">
        <v>27</v>
      </c>
      <c r="C27" s="52">
        <v>122032</v>
      </c>
      <c r="D27" s="52">
        <v>130153</v>
      </c>
      <c r="E27" s="52">
        <v>130159</v>
      </c>
      <c r="F27" s="76">
        <f t="shared" si="0"/>
        <v>9.2705741411244925E-3</v>
      </c>
      <c r="G27" s="76">
        <f t="shared" si="1"/>
        <v>6.6597285957781568E-2</v>
      </c>
      <c r="H27" s="52">
        <f t="shared" si="2"/>
        <v>8127</v>
      </c>
      <c r="I27" s="78">
        <f t="shared" si="3"/>
        <v>1.0125273315101943E-2</v>
      </c>
      <c r="J27" s="51">
        <f t="shared" si="4"/>
        <v>6</v>
      </c>
    </row>
    <row r="28" spans="1:10">
      <c r="A28" s="87">
        <v>28</v>
      </c>
      <c r="B28" s="86" t="s">
        <v>28</v>
      </c>
      <c r="C28" s="52">
        <v>130865</v>
      </c>
      <c r="D28" s="52">
        <v>140714</v>
      </c>
      <c r="E28" s="52">
        <v>138980</v>
      </c>
      <c r="F28" s="76">
        <f t="shared" si="0"/>
        <v>9.8988498231661441E-3</v>
      </c>
      <c r="G28" s="76">
        <f t="shared" si="1"/>
        <v>6.2010468803729034E-2</v>
      </c>
      <c r="H28" s="52">
        <f t="shared" si="2"/>
        <v>8115</v>
      </c>
      <c r="I28" s="78">
        <f t="shared" si="3"/>
        <v>1.0110322745422945E-2</v>
      </c>
      <c r="J28" s="51">
        <f t="shared" si="4"/>
        <v>-1734</v>
      </c>
    </row>
    <row r="29" spans="1:10">
      <c r="A29" s="87">
        <v>29</v>
      </c>
      <c r="B29" s="86" t="s">
        <v>29</v>
      </c>
      <c r="C29" s="52">
        <v>153324</v>
      </c>
      <c r="D29" s="52">
        <v>170404</v>
      </c>
      <c r="E29" s="52">
        <v>171741</v>
      </c>
      <c r="F29" s="76">
        <f t="shared" si="0"/>
        <v>1.2232251888619776E-2</v>
      </c>
      <c r="G29" s="76">
        <f t="shared" si="1"/>
        <v>0.12011818110667606</v>
      </c>
      <c r="H29" s="52">
        <f t="shared" si="2"/>
        <v>18417</v>
      </c>
      <c r="I29" s="78">
        <f t="shared" si="3"/>
        <v>2.2945386814843424E-2</v>
      </c>
      <c r="J29" s="51">
        <f t="shared" si="4"/>
        <v>1337</v>
      </c>
    </row>
    <row r="30" spans="1:10">
      <c r="A30" s="87">
        <v>30</v>
      </c>
      <c r="B30" s="86" t="s">
        <v>30</v>
      </c>
      <c r="C30" s="52">
        <v>46060</v>
      </c>
      <c r="D30" s="52">
        <v>48118</v>
      </c>
      <c r="E30" s="52">
        <v>47197</v>
      </c>
      <c r="F30" s="76">
        <f t="shared" si="0"/>
        <v>3.3616060951501834E-3</v>
      </c>
      <c r="G30" s="76">
        <f t="shared" si="1"/>
        <v>2.468519322622666E-2</v>
      </c>
      <c r="H30" s="52">
        <f t="shared" si="2"/>
        <v>1137</v>
      </c>
      <c r="I30" s="78">
        <f t="shared" si="3"/>
        <v>1.4165664770851372E-3</v>
      </c>
      <c r="J30" s="51">
        <f t="shared" si="4"/>
        <v>-921</v>
      </c>
    </row>
    <row r="31" spans="1:10">
      <c r="A31" s="87">
        <v>31</v>
      </c>
      <c r="B31" s="86" t="s">
        <v>31</v>
      </c>
      <c r="C31" s="52">
        <v>163462</v>
      </c>
      <c r="D31" s="52">
        <v>164666</v>
      </c>
      <c r="E31" s="52">
        <v>164371</v>
      </c>
      <c r="F31" s="76">
        <f t="shared" si="0"/>
        <v>1.1707323674511744E-2</v>
      </c>
      <c r="G31" s="76">
        <f t="shared" si="1"/>
        <v>5.5609254750339527E-3</v>
      </c>
      <c r="H31" s="52">
        <f t="shared" si="2"/>
        <v>909</v>
      </c>
      <c r="I31" s="78">
        <f t="shared" si="3"/>
        <v>1.1325056531841598E-3</v>
      </c>
      <c r="J31" s="51">
        <f t="shared" si="4"/>
        <v>-295</v>
      </c>
    </row>
    <row r="32" spans="1:10">
      <c r="A32" s="87">
        <v>32</v>
      </c>
      <c r="B32" s="86" t="s">
        <v>32</v>
      </c>
      <c r="C32" s="52">
        <v>52053</v>
      </c>
      <c r="D32" s="52">
        <v>54569</v>
      </c>
      <c r="E32" s="52">
        <v>54647</v>
      </c>
      <c r="F32" s="76">
        <f t="shared" si="0"/>
        <v>3.8922323088686158E-3</v>
      </c>
      <c r="G32" s="76">
        <f t="shared" si="1"/>
        <v>4.9833823218642534E-2</v>
      </c>
      <c r="H32" s="52">
        <f t="shared" si="2"/>
        <v>2594</v>
      </c>
      <c r="I32" s="78">
        <f t="shared" si="3"/>
        <v>3.2318148122769093E-3</v>
      </c>
      <c r="J32" s="51">
        <f t="shared" si="4"/>
        <v>78</v>
      </c>
    </row>
    <row r="33" spans="1:10">
      <c r="A33" s="87">
        <v>33</v>
      </c>
      <c r="B33" s="86" t="s">
        <v>33</v>
      </c>
      <c r="C33" s="52">
        <v>171096</v>
      </c>
      <c r="D33" s="52">
        <v>165794</v>
      </c>
      <c r="E33" s="52">
        <v>164681</v>
      </c>
      <c r="F33" s="76">
        <f t="shared" si="0"/>
        <v>1.1729403423002041E-2</v>
      </c>
      <c r="G33" s="76">
        <f t="shared" si="1"/>
        <v>-3.7493570860803294E-2</v>
      </c>
      <c r="H33" s="52">
        <f t="shared" si="2"/>
        <v>-6415</v>
      </c>
      <c r="I33" s="78">
        <f t="shared" si="3"/>
        <v>-7.9923253742314477E-3</v>
      </c>
      <c r="J33" s="51">
        <f t="shared" si="4"/>
        <v>-1113</v>
      </c>
    </row>
    <row r="34" spans="1:10">
      <c r="A34" s="87">
        <v>35</v>
      </c>
      <c r="B34" s="86" t="s">
        <v>34</v>
      </c>
      <c r="C34" s="52">
        <v>92966</v>
      </c>
      <c r="D34" s="51">
        <v>94791</v>
      </c>
      <c r="E34" s="52">
        <v>94558</v>
      </c>
      <c r="F34" s="76">
        <f t="shared" ref="F34:F65" si="5">E34/$E$90</f>
        <v>6.7348930895016852E-3</v>
      </c>
      <c r="G34" s="76">
        <f t="shared" si="1"/>
        <v>1.7124540154465073E-2</v>
      </c>
      <c r="H34" s="52">
        <f t="shared" si="2"/>
        <v>1592</v>
      </c>
      <c r="I34" s="78">
        <f t="shared" si="3"/>
        <v>1.983442244080509E-3</v>
      </c>
      <c r="J34" s="51">
        <f t="shared" si="4"/>
        <v>-233</v>
      </c>
    </row>
    <row r="35" spans="1:10">
      <c r="A35" s="87">
        <v>36</v>
      </c>
      <c r="B35" s="86" t="s">
        <v>35</v>
      </c>
      <c r="C35" s="52">
        <v>18058</v>
      </c>
      <c r="D35" s="51">
        <v>17307</v>
      </c>
      <c r="E35" s="52">
        <v>17217</v>
      </c>
      <c r="F35" s="76">
        <f t="shared" si="5"/>
        <v>1.2262807411530542E-3</v>
      </c>
      <c r="G35" s="76">
        <f t="shared" si="1"/>
        <v>-4.6572156384981724E-2</v>
      </c>
      <c r="H35" s="52">
        <f t="shared" si="2"/>
        <v>-841</v>
      </c>
      <c r="I35" s="78">
        <f t="shared" si="3"/>
        <v>-1.0477857583365E-3</v>
      </c>
      <c r="J35" s="51">
        <f t="shared" si="4"/>
        <v>-90</v>
      </c>
    </row>
    <row r="36" spans="1:10">
      <c r="A36" s="87">
        <v>37</v>
      </c>
      <c r="B36" s="86" t="s">
        <v>36</v>
      </c>
      <c r="C36" s="52">
        <v>9612</v>
      </c>
      <c r="D36" s="51">
        <v>13611</v>
      </c>
      <c r="E36" s="52">
        <v>14096</v>
      </c>
      <c r="F36" s="76">
        <f t="shared" si="5"/>
        <v>1.0039875313523525E-3</v>
      </c>
      <c r="G36" s="76">
        <f t="shared" si="1"/>
        <v>0.46650020807324177</v>
      </c>
      <c r="H36" s="52">
        <f t="shared" si="2"/>
        <v>4484</v>
      </c>
      <c r="I36" s="78">
        <f t="shared" si="3"/>
        <v>5.5865295367192218E-3</v>
      </c>
      <c r="J36" s="51">
        <f t="shared" si="4"/>
        <v>485</v>
      </c>
    </row>
    <row r="37" spans="1:10">
      <c r="A37" s="87">
        <v>38</v>
      </c>
      <c r="B37" s="86" t="s">
        <v>37</v>
      </c>
      <c r="C37" s="52">
        <v>76267</v>
      </c>
      <c r="D37" s="51">
        <v>90413</v>
      </c>
      <c r="E37" s="52">
        <v>89816</v>
      </c>
      <c r="F37" s="76">
        <f t="shared" si="5"/>
        <v>6.3971441625952676E-3</v>
      </c>
      <c r="G37" s="76">
        <f t="shared" si="1"/>
        <v>0.17765219557606829</v>
      </c>
      <c r="H37" s="52">
        <f t="shared" si="2"/>
        <v>13549</v>
      </c>
      <c r="I37" s="78">
        <f t="shared" si="3"/>
        <v>1.6880439048396239E-2</v>
      </c>
      <c r="J37" s="51">
        <f t="shared" si="4"/>
        <v>-597</v>
      </c>
    </row>
    <row r="38" spans="1:10">
      <c r="A38" s="87">
        <v>39</v>
      </c>
      <c r="B38" s="86" t="s">
        <v>38</v>
      </c>
      <c r="C38" s="52">
        <v>1772</v>
      </c>
      <c r="D38" s="51">
        <v>2113</v>
      </c>
      <c r="E38" s="52">
        <v>2101</v>
      </c>
      <c r="F38" s="76">
        <f t="shared" si="5"/>
        <v>1.4964371476811099E-4</v>
      </c>
      <c r="G38" s="76">
        <f t="shared" si="1"/>
        <v>0.18566591422121898</v>
      </c>
      <c r="H38" s="52">
        <f t="shared" si="2"/>
        <v>329</v>
      </c>
      <c r="I38" s="78">
        <f t="shared" si="3"/>
        <v>4.0989478536588404E-4</v>
      </c>
      <c r="J38" s="51">
        <f t="shared" si="4"/>
        <v>-12</v>
      </c>
    </row>
    <row r="39" spans="1:10" s="25" customFormat="1">
      <c r="A39" s="87">
        <v>41</v>
      </c>
      <c r="B39" s="86" t="s">
        <v>39</v>
      </c>
      <c r="C39" s="52">
        <v>1201776</v>
      </c>
      <c r="D39" s="51">
        <v>1260120</v>
      </c>
      <c r="E39" s="52">
        <v>1278624</v>
      </c>
      <c r="F39" s="76">
        <f t="shared" si="5"/>
        <v>9.1069988173089561E-2</v>
      </c>
      <c r="G39" s="76">
        <f t="shared" si="1"/>
        <v>6.3945360865918441E-2</v>
      </c>
      <c r="H39" s="52">
        <f t="shared" si="2"/>
        <v>76848</v>
      </c>
      <c r="I39" s="78">
        <f t="shared" si="3"/>
        <v>9.5743448224308386E-2</v>
      </c>
      <c r="J39" s="51">
        <f t="shared" si="4"/>
        <v>18504</v>
      </c>
    </row>
    <row r="40" spans="1:10">
      <c r="A40" s="87">
        <v>42</v>
      </c>
      <c r="B40" s="86" t="s">
        <v>40</v>
      </c>
      <c r="C40" s="52">
        <v>362128</v>
      </c>
      <c r="D40" s="51">
        <v>374753</v>
      </c>
      <c r="E40" s="52">
        <v>378577</v>
      </c>
      <c r="F40" s="76">
        <f t="shared" si="5"/>
        <v>2.6964144981326588E-2</v>
      </c>
      <c r="G40" s="76">
        <f t="shared" si="1"/>
        <v>4.5423165289621349E-2</v>
      </c>
      <c r="H40" s="52">
        <f t="shared" si="2"/>
        <v>16449</v>
      </c>
      <c r="I40" s="78">
        <f t="shared" si="3"/>
        <v>2.049349338748762E-2</v>
      </c>
      <c r="J40" s="51">
        <f t="shared" si="4"/>
        <v>3824</v>
      </c>
    </row>
    <row r="41" spans="1:10">
      <c r="A41" s="87">
        <v>43</v>
      </c>
      <c r="B41" s="86" t="s">
        <v>41</v>
      </c>
      <c r="C41" s="52">
        <v>349288</v>
      </c>
      <c r="D41" s="51">
        <v>351356</v>
      </c>
      <c r="E41" s="52">
        <v>353458</v>
      </c>
      <c r="F41" s="76">
        <f t="shared" si="5"/>
        <v>2.5175044328656342E-2</v>
      </c>
      <c r="G41" s="76">
        <f t="shared" si="1"/>
        <v>1.1938572181122742E-2</v>
      </c>
      <c r="H41" s="52">
        <f t="shared" si="2"/>
        <v>4170</v>
      </c>
      <c r="I41" s="78">
        <f t="shared" si="3"/>
        <v>5.1953229634520868E-3</v>
      </c>
      <c r="J41" s="51">
        <f t="shared" si="4"/>
        <v>2102</v>
      </c>
    </row>
    <row r="42" spans="1:10" s="25" customFormat="1">
      <c r="A42" s="87">
        <v>45</v>
      </c>
      <c r="B42" s="86" t="s">
        <v>42</v>
      </c>
      <c r="C42" s="52">
        <v>173200</v>
      </c>
      <c r="D42" s="51">
        <v>189123</v>
      </c>
      <c r="E42" s="52">
        <v>189780</v>
      </c>
      <c r="F42" s="76">
        <f t="shared" si="5"/>
        <v>1.3517079575769683E-2</v>
      </c>
      <c r="G42" s="76">
        <f t="shared" si="1"/>
        <v>9.572748267898383E-2</v>
      </c>
      <c r="H42" s="52">
        <f t="shared" si="2"/>
        <v>16580</v>
      </c>
      <c r="I42" s="78">
        <f t="shared" si="3"/>
        <v>2.0656703773150022E-2</v>
      </c>
      <c r="J42" s="51">
        <f t="shared" si="4"/>
        <v>657</v>
      </c>
    </row>
    <row r="43" spans="1:10" s="25" customFormat="1">
      <c r="A43" s="87">
        <v>46</v>
      </c>
      <c r="B43" s="86" t="s">
        <v>43</v>
      </c>
      <c r="C43" s="52">
        <v>613862</v>
      </c>
      <c r="D43" s="51">
        <v>655064</v>
      </c>
      <c r="E43" s="52">
        <v>657437</v>
      </c>
      <c r="F43" s="76">
        <f t="shared" si="5"/>
        <v>4.6825947123275868E-2</v>
      </c>
      <c r="G43" s="76">
        <f t="shared" si="1"/>
        <v>7.0985009660151629E-2</v>
      </c>
      <c r="H43" s="52">
        <f t="shared" si="2"/>
        <v>43575</v>
      </c>
      <c r="I43" s="78">
        <f t="shared" si="3"/>
        <v>5.4289256146864431E-2</v>
      </c>
      <c r="J43" s="51">
        <f t="shared" si="4"/>
        <v>2373</v>
      </c>
    </row>
    <row r="44" spans="1:10" s="25" customFormat="1">
      <c r="A44" s="87">
        <v>47</v>
      </c>
      <c r="B44" s="86" t="s">
        <v>44</v>
      </c>
      <c r="C44" s="52">
        <v>1217638</v>
      </c>
      <c r="D44" s="51">
        <v>1268223</v>
      </c>
      <c r="E44" s="52">
        <v>1250906</v>
      </c>
      <c r="F44" s="76">
        <f t="shared" si="5"/>
        <v>8.9095773758076466E-2</v>
      </c>
      <c r="G44" s="76">
        <f t="shared" si="1"/>
        <v>2.7321749156974405E-2</v>
      </c>
      <c r="H44" s="52">
        <f t="shared" si="2"/>
        <v>33268</v>
      </c>
      <c r="I44" s="78">
        <f t="shared" si="3"/>
        <v>4.1447962673411033E-2</v>
      </c>
      <c r="J44" s="51">
        <f t="shared" si="4"/>
        <v>-17317</v>
      </c>
    </row>
    <row r="45" spans="1:10">
      <c r="A45" s="87">
        <v>49</v>
      </c>
      <c r="B45" s="86" t="s">
        <v>45</v>
      </c>
      <c r="C45" s="52">
        <v>577645</v>
      </c>
      <c r="D45" s="51">
        <v>578590</v>
      </c>
      <c r="E45" s="52">
        <v>572676</v>
      </c>
      <c r="F45" s="76">
        <f t="shared" si="5"/>
        <v>4.0788845311062701E-2</v>
      </c>
      <c r="G45" s="76">
        <f t="shared" si="1"/>
        <v>-8.6021691523340462E-3</v>
      </c>
      <c r="H45" s="52">
        <f t="shared" si="2"/>
        <v>-4969</v>
      </c>
      <c r="I45" s="78">
        <f t="shared" si="3"/>
        <v>-6.1907817279120911E-3</v>
      </c>
      <c r="J45" s="51">
        <f t="shared" si="4"/>
        <v>-5914</v>
      </c>
    </row>
    <row r="46" spans="1:10">
      <c r="A46" s="87">
        <v>50</v>
      </c>
      <c r="B46" s="86" t="s">
        <v>46</v>
      </c>
      <c r="C46" s="52">
        <v>16167</v>
      </c>
      <c r="D46" s="51">
        <v>16931</v>
      </c>
      <c r="E46" s="52">
        <v>15807</v>
      </c>
      <c r="F46" s="76">
        <f t="shared" si="5"/>
        <v>1.1258534980197671E-3</v>
      </c>
      <c r="G46" s="76">
        <f t="shared" si="1"/>
        <v>-2.2267582111709035E-2</v>
      </c>
      <c r="H46" s="52">
        <f t="shared" si="2"/>
        <v>-360</v>
      </c>
      <c r="I46" s="78">
        <f t="shared" si="3"/>
        <v>-4.4851709036996428E-4</v>
      </c>
      <c r="J46" s="51">
        <f t="shared" si="4"/>
        <v>-1124</v>
      </c>
    </row>
    <row r="47" spans="1:10">
      <c r="A47" s="87">
        <v>51</v>
      </c>
      <c r="B47" s="86" t="s">
        <v>47</v>
      </c>
      <c r="C47" s="52">
        <v>22662</v>
      </c>
      <c r="D47" s="51">
        <v>25374</v>
      </c>
      <c r="E47" s="52">
        <v>25380</v>
      </c>
      <c r="F47" s="76">
        <f t="shared" si="5"/>
        <v>1.8076903763991705E-3</v>
      </c>
      <c r="G47" s="76">
        <f t="shared" si="1"/>
        <v>0.11993645750595711</v>
      </c>
      <c r="H47" s="52">
        <f t="shared" si="2"/>
        <v>2718</v>
      </c>
      <c r="I47" s="78">
        <f t="shared" si="3"/>
        <v>3.3863040322932303E-3</v>
      </c>
      <c r="J47" s="51">
        <f t="shared" si="4"/>
        <v>6</v>
      </c>
    </row>
    <row r="48" spans="1:10">
      <c r="A48" s="87">
        <v>52</v>
      </c>
      <c r="B48" s="86" t="s">
        <v>48</v>
      </c>
      <c r="C48" s="52">
        <v>234893</v>
      </c>
      <c r="D48" s="51">
        <v>243194</v>
      </c>
      <c r="E48" s="52">
        <v>240691</v>
      </c>
      <c r="F48" s="76">
        <f t="shared" si="5"/>
        <v>1.7143215302832655E-2</v>
      </c>
      <c r="G48" s="76">
        <f t="shared" si="1"/>
        <v>2.4683579331865997E-2</v>
      </c>
      <c r="H48" s="52">
        <f t="shared" si="2"/>
        <v>5798</v>
      </c>
      <c r="I48" s="78">
        <f t="shared" si="3"/>
        <v>7.2236169165695915E-3</v>
      </c>
      <c r="J48" s="51">
        <f t="shared" si="4"/>
        <v>-2503</v>
      </c>
    </row>
    <row r="49" spans="1:10">
      <c r="A49" s="87">
        <v>53</v>
      </c>
      <c r="B49" s="86" t="s">
        <v>49</v>
      </c>
      <c r="C49" s="52">
        <v>28339</v>
      </c>
      <c r="D49" s="51">
        <v>30389</v>
      </c>
      <c r="E49" s="52">
        <v>30914</v>
      </c>
      <c r="F49" s="76">
        <f t="shared" si="5"/>
        <v>2.2018494994485403E-3</v>
      </c>
      <c r="G49" s="76">
        <f t="shared" si="1"/>
        <v>9.0864180105155443E-2</v>
      </c>
      <c r="H49" s="52">
        <f t="shared" si="2"/>
        <v>2575</v>
      </c>
      <c r="I49" s="78">
        <f t="shared" si="3"/>
        <v>3.2081430769518278E-3</v>
      </c>
      <c r="J49" s="51">
        <f t="shared" si="4"/>
        <v>525</v>
      </c>
    </row>
    <row r="50" spans="1:10" s="25" customFormat="1">
      <c r="A50" s="87">
        <v>55</v>
      </c>
      <c r="B50" s="86" t="s">
        <v>50</v>
      </c>
      <c r="C50" s="52">
        <v>244484</v>
      </c>
      <c r="D50" s="51">
        <v>317159</v>
      </c>
      <c r="E50" s="52">
        <v>249063</v>
      </c>
      <c r="F50" s="76">
        <f t="shared" si="5"/>
        <v>1.7739510962060938E-2</v>
      </c>
      <c r="G50" s="76">
        <f t="shared" si="1"/>
        <v>1.8729241995386201E-2</v>
      </c>
      <c r="H50" s="52">
        <f t="shared" si="2"/>
        <v>4579</v>
      </c>
      <c r="I50" s="78">
        <f t="shared" si="3"/>
        <v>5.7048882133446293E-3</v>
      </c>
      <c r="J50" s="51">
        <f t="shared" si="4"/>
        <v>-68096</v>
      </c>
    </row>
    <row r="51" spans="1:10" s="25" customFormat="1">
      <c r="A51" s="87">
        <v>56</v>
      </c>
      <c r="B51" s="86" t="s">
        <v>51</v>
      </c>
      <c r="C51" s="52">
        <v>559606</v>
      </c>
      <c r="D51" s="51">
        <v>599499</v>
      </c>
      <c r="E51" s="52">
        <v>596715</v>
      </c>
      <c r="F51" s="76">
        <f t="shared" si="5"/>
        <v>4.2501022968992552E-2</v>
      </c>
      <c r="G51" s="76">
        <f t="shared" si="1"/>
        <v>6.6312727168758023E-2</v>
      </c>
      <c r="H51" s="52">
        <f t="shared" si="2"/>
        <v>37109</v>
      </c>
      <c r="I51" s="78">
        <f t="shared" si="3"/>
        <v>4.623339085149724E-2</v>
      </c>
      <c r="J51" s="51">
        <f t="shared" si="4"/>
        <v>-2784</v>
      </c>
    </row>
    <row r="52" spans="1:10">
      <c r="A52" s="87">
        <v>58</v>
      </c>
      <c r="B52" s="86" t="s">
        <v>52</v>
      </c>
      <c r="C52" s="52">
        <v>18225</v>
      </c>
      <c r="D52" s="51">
        <v>23752</v>
      </c>
      <c r="E52" s="52">
        <v>24293</v>
      </c>
      <c r="F52" s="76">
        <f t="shared" si="5"/>
        <v>1.7302688066928704E-3</v>
      </c>
      <c r="G52" s="76">
        <f t="shared" si="1"/>
        <v>0.33294924554183813</v>
      </c>
      <c r="H52" s="52">
        <f t="shared" si="2"/>
        <v>6068</v>
      </c>
      <c r="I52" s="78">
        <f t="shared" si="3"/>
        <v>7.5600047343470653E-3</v>
      </c>
      <c r="J52" s="51">
        <f t="shared" si="4"/>
        <v>541</v>
      </c>
    </row>
    <row r="53" spans="1:10">
      <c r="A53" s="87">
        <v>59</v>
      </c>
      <c r="B53" s="86" t="s">
        <v>53</v>
      </c>
      <c r="C53" s="52">
        <v>29570</v>
      </c>
      <c r="D53" s="51">
        <v>25795</v>
      </c>
      <c r="E53" s="52">
        <v>24832</v>
      </c>
      <c r="F53" s="76">
        <f t="shared" si="5"/>
        <v>1.7686590790679355E-3</v>
      </c>
      <c r="G53" s="76">
        <f t="shared" si="1"/>
        <v>-0.16022996280013527</v>
      </c>
      <c r="H53" s="52">
        <f t="shared" si="2"/>
        <v>-4738</v>
      </c>
      <c r="I53" s="78">
        <f t="shared" si="3"/>
        <v>-5.9029832615913637E-3</v>
      </c>
      <c r="J53" s="51">
        <f t="shared" si="4"/>
        <v>-963</v>
      </c>
    </row>
    <row r="54" spans="1:10">
      <c r="A54" s="87">
        <v>60</v>
      </c>
      <c r="B54" s="86" t="s">
        <v>54</v>
      </c>
      <c r="C54" s="52">
        <v>9114</v>
      </c>
      <c r="D54" s="51">
        <v>9699</v>
      </c>
      <c r="E54" s="52">
        <v>9839</v>
      </c>
      <c r="F54" s="76">
        <f t="shared" si="5"/>
        <v>7.0078272708398108E-4</v>
      </c>
      <c r="G54" s="76">
        <f t="shared" si="1"/>
        <v>7.9547948211542679E-2</v>
      </c>
      <c r="H54" s="52">
        <f t="shared" si="2"/>
        <v>725</v>
      </c>
      <c r="I54" s="78">
        <f t="shared" si="3"/>
        <v>9.032635847728448E-4</v>
      </c>
      <c r="J54" s="51">
        <f t="shared" si="4"/>
        <v>140</v>
      </c>
    </row>
    <row r="55" spans="1:10">
      <c r="A55" s="87">
        <v>61</v>
      </c>
      <c r="B55" s="86" t="s">
        <v>55</v>
      </c>
      <c r="C55" s="52">
        <v>20855</v>
      </c>
      <c r="D55" s="51">
        <v>22829</v>
      </c>
      <c r="E55" s="52">
        <v>23357</v>
      </c>
      <c r="F55" s="76">
        <f t="shared" si="5"/>
        <v>1.6636022112511987E-3</v>
      </c>
      <c r="G55" s="76">
        <f t="shared" si="1"/>
        <v>0.11997122992088229</v>
      </c>
      <c r="H55" s="52">
        <f t="shared" si="2"/>
        <v>2502</v>
      </c>
      <c r="I55" s="78">
        <f t="shared" si="3"/>
        <v>3.1171937780712518E-3</v>
      </c>
      <c r="J55" s="51">
        <f t="shared" si="4"/>
        <v>528</v>
      </c>
    </row>
    <row r="56" spans="1:10">
      <c r="A56" s="87">
        <v>62</v>
      </c>
      <c r="B56" s="86" t="s">
        <v>56</v>
      </c>
      <c r="C56" s="52">
        <v>59227</v>
      </c>
      <c r="D56" s="51">
        <v>63728</v>
      </c>
      <c r="E56" s="52">
        <v>64286</v>
      </c>
      <c r="F56" s="76">
        <f t="shared" si="5"/>
        <v>4.5787700369265983E-3</v>
      </c>
      <c r="G56" s="76">
        <f t="shared" si="1"/>
        <v>8.5417123946848569E-2</v>
      </c>
      <c r="H56" s="52">
        <f t="shared" si="2"/>
        <v>5059</v>
      </c>
      <c r="I56" s="78">
        <f t="shared" si="3"/>
        <v>6.3029110005045821E-3</v>
      </c>
      <c r="J56" s="51">
        <f t="shared" si="4"/>
        <v>558</v>
      </c>
    </row>
    <row r="57" spans="1:10">
      <c r="A57" s="87">
        <v>63</v>
      </c>
      <c r="B57" s="86" t="s">
        <v>57</v>
      </c>
      <c r="C57" s="52">
        <v>55325</v>
      </c>
      <c r="D57" s="51">
        <v>58025</v>
      </c>
      <c r="E57" s="52">
        <v>57285</v>
      </c>
      <c r="F57" s="76">
        <f t="shared" si="5"/>
        <v>4.0801238460215321E-3</v>
      </c>
      <c r="G57" s="76">
        <f t="shared" si="1"/>
        <v>3.5427022141888836E-2</v>
      </c>
      <c r="H57" s="52">
        <f t="shared" si="2"/>
        <v>1960</v>
      </c>
      <c r="I57" s="78">
        <f t="shared" si="3"/>
        <v>2.441926380903139E-3</v>
      </c>
      <c r="J57" s="51">
        <f t="shared" si="4"/>
        <v>-740</v>
      </c>
    </row>
    <row r="58" spans="1:10">
      <c r="A58" s="87">
        <v>64</v>
      </c>
      <c r="B58" s="86" t="s">
        <v>58</v>
      </c>
      <c r="C58" s="52">
        <v>97661</v>
      </c>
      <c r="D58" s="51">
        <v>95903</v>
      </c>
      <c r="E58" s="52">
        <v>95473</v>
      </c>
      <c r="F58" s="76">
        <f t="shared" si="5"/>
        <v>6.8000639600456266E-3</v>
      </c>
      <c r="G58" s="76">
        <f t="shared" si="1"/>
        <v>-2.2404030267967764E-2</v>
      </c>
      <c r="H58" s="52">
        <f t="shared" si="2"/>
        <v>-2188</v>
      </c>
      <c r="I58" s="78">
        <f t="shared" si="3"/>
        <v>-2.7259872048041164E-3</v>
      </c>
      <c r="J58" s="51">
        <f t="shared" si="4"/>
        <v>-430</v>
      </c>
    </row>
    <row r="59" spans="1:10">
      <c r="A59" s="87">
        <v>65</v>
      </c>
      <c r="B59" s="86" t="s">
        <v>59</v>
      </c>
      <c r="C59" s="52">
        <v>25958</v>
      </c>
      <c r="D59" s="51">
        <v>25137</v>
      </c>
      <c r="E59" s="52">
        <v>24533</v>
      </c>
      <c r="F59" s="76">
        <f t="shared" si="5"/>
        <v>1.7473628055240682E-3</v>
      </c>
      <c r="G59" s="76">
        <f t="shared" si="1"/>
        <v>-5.4896371060944603E-2</v>
      </c>
      <c r="H59" s="52">
        <f t="shared" si="2"/>
        <v>-1425</v>
      </c>
      <c r="I59" s="78">
        <f t="shared" si="3"/>
        <v>-1.7753801493811086E-3</v>
      </c>
      <c r="J59" s="51">
        <f t="shared" si="4"/>
        <v>-604</v>
      </c>
    </row>
    <row r="60" spans="1:10">
      <c r="A60" s="87">
        <v>66</v>
      </c>
      <c r="B60" s="86" t="s">
        <v>60</v>
      </c>
      <c r="C60" s="52">
        <v>43914</v>
      </c>
      <c r="D60" s="51">
        <v>49149</v>
      </c>
      <c r="E60" s="52">
        <v>49801</v>
      </c>
      <c r="F60" s="76">
        <f t="shared" si="5"/>
        <v>3.5470759824686796E-3</v>
      </c>
      <c r="G60" s="76">
        <f t="shared" si="1"/>
        <v>0.13405747597577083</v>
      </c>
      <c r="H60" s="52">
        <f t="shared" si="2"/>
        <v>5887</v>
      </c>
      <c r="I60" s="78">
        <f t="shared" si="3"/>
        <v>7.3345003083554999E-3</v>
      </c>
      <c r="J60" s="51">
        <f t="shared" si="4"/>
        <v>652</v>
      </c>
    </row>
    <row r="61" spans="1:10">
      <c r="A61" s="87">
        <v>68</v>
      </c>
      <c r="B61" s="86" t="s">
        <v>61</v>
      </c>
      <c r="C61" s="52">
        <v>84704</v>
      </c>
      <c r="D61" s="51">
        <v>95419</v>
      </c>
      <c r="E61" s="52">
        <v>98151</v>
      </c>
      <c r="F61" s="76">
        <f t="shared" si="5"/>
        <v>6.9908044970037426E-3</v>
      </c>
      <c r="G61" s="76">
        <f t="shared" si="1"/>
        <v>0.1587528333962977</v>
      </c>
      <c r="H61" s="52">
        <f t="shared" si="2"/>
        <v>13447</v>
      </c>
      <c r="I61" s="78">
        <f t="shared" si="3"/>
        <v>1.6753359206124752E-2</v>
      </c>
      <c r="J61" s="51">
        <f t="shared" si="4"/>
        <v>2732</v>
      </c>
    </row>
    <row r="62" spans="1:10">
      <c r="A62" s="87">
        <v>69</v>
      </c>
      <c r="B62" s="86" t="s">
        <v>62</v>
      </c>
      <c r="C62" s="52">
        <v>131958</v>
      </c>
      <c r="D62" s="51">
        <v>138136</v>
      </c>
      <c r="E62" s="52">
        <v>138613</v>
      </c>
      <c r="F62" s="76">
        <f t="shared" si="5"/>
        <v>9.8727102499534362E-3</v>
      </c>
      <c r="G62" s="76">
        <f t="shared" si="1"/>
        <v>5.0432713439124567E-2</v>
      </c>
      <c r="H62" s="52">
        <f t="shared" si="2"/>
        <v>6655</v>
      </c>
      <c r="I62" s="78">
        <f t="shared" si="3"/>
        <v>8.2913367678114237E-3</v>
      </c>
      <c r="J62" s="51">
        <f t="shared" si="4"/>
        <v>477</v>
      </c>
    </row>
    <row r="63" spans="1:10">
      <c r="A63" s="87">
        <v>70</v>
      </c>
      <c r="B63" s="86" t="s">
        <v>63</v>
      </c>
      <c r="C63" s="52">
        <v>221561</v>
      </c>
      <c r="D63" s="51">
        <v>222368</v>
      </c>
      <c r="E63" s="52">
        <v>223130</v>
      </c>
      <c r="F63" s="76">
        <f t="shared" si="5"/>
        <v>1.5892433163354883E-2</v>
      </c>
      <c r="G63" s="76">
        <f t="shared" si="1"/>
        <v>7.0815712151506812E-3</v>
      </c>
      <c r="H63" s="52">
        <f t="shared" si="2"/>
        <v>1569</v>
      </c>
      <c r="I63" s="78">
        <f t="shared" si="3"/>
        <v>1.9547869855290946E-3</v>
      </c>
      <c r="J63" s="51">
        <f t="shared" si="4"/>
        <v>762</v>
      </c>
    </row>
    <row r="64" spans="1:10">
      <c r="A64" s="87">
        <v>71</v>
      </c>
      <c r="B64" s="86" t="s">
        <v>64</v>
      </c>
      <c r="C64" s="52">
        <v>134658</v>
      </c>
      <c r="D64" s="51">
        <v>147529</v>
      </c>
      <c r="E64" s="52">
        <v>144790</v>
      </c>
      <c r="F64" s="76">
        <f t="shared" si="5"/>
        <v>1.0312667044871391E-2</v>
      </c>
      <c r="G64" s="76">
        <f t="shared" si="1"/>
        <v>7.5242466099303421E-2</v>
      </c>
      <c r="H64" s="52">
        <f t="shared" si="2"/>
        <v>10132</v>
      </c>
      <c r="I64" s="78">
        <f t="shared" si="3"/>
        <v>1.2623264332301329E-2</v>
      </c>
      <c r="J64" s="51">
        <f t="shared" si="4"/>
        <v>-2739</v>
      </c>
    </row>
    <row r="65" spans="1:10">
      <c r="A65" s="87">
        <v>72</v>
      </c>
      <c r="B65" s="86" t="s">
        <v>65</v>
      </c>
      <c r="C65" s="52">
        <v>11958</v>
      </c>
      <c r="D65" s="51">
        <v>11661</v>
      </c>
      <c r="E65" s="52">
        <v>11626</v>
      </c>
      <c r="F65" s="76">
        <f t="shared" si="5"/>
        <v>8.280617933812749E-4</v>
      </c>
      <c r="G65" s="76">
        <f t="shared" si="1"/>
        <v>-2.7763840107041311E-2</v>
      </c>
      <c r="H65" s="52">
        <f t="shared" si="2"/>
        <v>-332</v>
      </c>
      <c r="I65" s="78">
        <f t="shared" si="3"/>
        <v>-4.1363242778563373E-4</v>
      </c>
      <c r="J65" s="51">
        <f t="shared" si="4"/>
        <v>-35</v>
      </c>
    </row>
    <row r="66" spans="1:10">
      <c r="A66" s="87">
        <v>73</v>
      </c>
      <c r="B66" s="86" t="s">
        <v>66</v>
      </c>
      <c r="C66" s="52">
        <v>59518</v>
      </c>
      <c r="D66" s="51">
        <v>63295</v>
      </c>
      <c r="E66" s="52">
        <v>60389</v>
      </c>
      <c r="F66" s="76">
        <f t="shared" ref="F66:F90" si="6">E66/$E$90</f>
        <v>4.3012062309050244E-3</v>
      </c>
      <c r="G66" s="76">
        <f t="shared" si="1"/>
        <v>1.4634228300682147E-2</v>
      </c>
      <c r="H66" s="52">
        <f t="shared" si="2"/>
        <v>871</v>
      </c>
      <c r="I66" s="78">
        <f t="shared" si="3"/>
        <v>1.085162182533997E-3</v>
      </c>
      <c r="J66" s="51">
        <f t="shared" si="4"/>
        <v>-2906</v>
      </c>
    </row>
    <row r="67" spans="1:10">
      <c r="A67" s="87">
        <v>74</v>
      </c>
      <c r="B67" s="86" t="s">
        <v>67</v>
      </c>
      <c r="C67" s="52">
        <v>24677</v>
      </c>
      <c r="D67" s="51">
        <v>29912</v>
      </c>
      <c r="E67" s="52">
        <v>30427</v>
      </c>
      <c r="F67" s="76">
        <f t="shared" si="6"/>
        <v>2.167162926820235E-3</v>
      </c>
      <c r="G67" s="76">
        <f t="shared" ref="G67:G90" si="7">(E67-C67)/C67</f>
        <v>0.23301049560319326</v>
      </c>
      <c r="H67" s="52">
        <f t="shared" ref="H67:H90" si="8">E67-C67</f>
        <v>5750</v>
      </c>
      <c r="I67" s="78">
        <f t="shared" ref="I67:I90" si="9">H67/$H$90</f>
        <v>7.1638146378535964E-3</v>
      </c>
      <c r="J67" s="51">
        <f t="shared" ref="J67:J90" si="10">E67-D67</f>
        <v>515</v>
      </c>
    </row>
    <row r="68" spans="1:10">
      <c r="A68" s="87">
        <v>75</v>
      </c>
      <c r="B68" s="86" t="s">
        <v>68</v>
      </c>
      <c r="C68" s="52">
        <v>6064</v>
      </c>
      <c r="D68" s="51">
        <v>6638</v>
      </c>
      <c r="E68" s="52">
        <v>6682</v>
      </c>
      <c r="F68" s="76">
        <f t="shared" si="6"/>
        <v>4.7592541745859957E-4</v>
      </c>
      <c r="G68" s="76">
        <f t="shared" si="7"/>
        <v>0.10191292875989445</v>
      </c>
      <c r="H68" s="52">
        <f t="shared" si="8"/>
        <v>618</v>
      </c>
      <c r="I68" s="78">
        <f t="shared" si="9"/>
        <v>7.6995433846843871E-4</v>
      </c>
      <c r="J68" s="51">
        <f t="shared" si="10"/>
        <v>44</v>
      </c>
    </row>
    <row r="69" spans="1:10">
      <c r="A69" s="87">
        <v>77</v>
      </c>
      <c r="B69" s="86" t="s">
        <v>69</v>
      </c>
      <c r="C69" s="52">
        <v>30573</v>
      </c>
      <c r="D69" s="51">
        <v>29968</v>
      </c>
      <c r="E69" s="52">
        <v>29483</v>
      </c>
      <c r="F69" s="76">
        <f t="shared" si="6"/>
        <v>2.0999265314175235E-3</v>
      </c>
      <c r="G69" s="76">
        <f t="shared" si="7"/>
        <v>-3.5652373008864029E-2</v>
      </c>
      <c r="H69" s="52">
        <f t="shared" si="8"/>
        <v>-1090</v>
      </c>
      <c r="I69" s="78">
        <f t="shared" si="9"/>
        <v>-1.3580100791757252E-3</v>
      </c>
      <c r="J69" s="51">
        <f t="shared" si="10"/>
        <v>-485</v>
      </c>
    </row>
    <row r="70" spans="1:10">
      <c r="A70" s="87">
        <v>78</v>
      </c>
      <c r="B70" s="86" t="s">
        <v>70</v>
      </c>
      <c r="C70" s="52">
        <v>28867</v>
      </c>
      <c r="D70" s="51">
        <v>46512</v>
      </c>
      <c r="E70" s="52">
        <v>45643</v>
      </c>
      <c r="F70" s="76">
        <f t="shared" si="6"/>
        <v>3.2509224527181775E-3</v>
      </c>
      <c r="G70" s="76">
        <f t="shared" si="7"/>
        <v>0.5811480236948765</v>
      </c>
      <c r="H70" s="52">
        <f t="shared" si="8"/>
        <v>16776</v>
      </c>
      <c r="I70" s="78">
        <f t="shared" si="9"/>
        <v>2.0900896411240336E-2</v>
      </c>
      <c r="J70" s="51">
        <f t="shared" si="10"/>
        <v>-869</v>
      </c>
    </row>
    <row r="71" spans="1:10">
      <c r="A71" s="87">
        <v>79</v>
      </c>
      <c r="B71" s="86" t="s">
        <v>71</v>
      </c>
      <c r="C71" s="52">
        <v>49745</v>
      </c>
      <c r="D71" s="51">
        <v>54746</v>
      </c>
      <c r="E71" s="52">
        <v>50424</v>
      </c>
      <c r="F71" s="76">
        <f t="shared" si="6"/>
        <v>3.5914491544346639E-3</v>
      </c>
      <c r="G71" s="76">
        <f t="shared" si="7"/>
        <v>1.3649613026434818E-2</v>
      </c>
      <c r="H71" s="52">
        <f t="shared" si="8"/>
        <v>679</v>
      </c>
      <c r="I71" s="78">
        <f t="shared" si="9"/>
        <v>8.4595306767001606E-4</v>
      </c>
      <c r="J71" s="51">
        <f t="shared" si="10"/>
        <v>-4322</v>
      </c>
    </row>
    <row r="72" spans="1:10">
      <c r="A72" s="87">
        <v>80</v>
      </c>
      <c r="B72" s="86" t="s">
        <v>72</v>
      </c>
      <c r="C72" s="52">
        <v>260117</v>
      </c>
      <c r="D72" s="51">
        <v>274255</v>
      </c>
      <c r="E72" s="52">
        <v>271406</v>
      </c>
      <c r="F72" s="76">
        <f t="shared" si="6"/>
        <v>1.9330891028250325E-2</v>
      </c>
      <c r="G72" s="76">
        <f t="shared" si="7"/>
        <v>4.339970090382405E-2</v>
      </c>
      <c r="H72" s="52">
        <f t="shared" si="8"/>
        <v>11289</v>
      </c>
      <c r="I72" s="78">
        <f t="shared" si="9"/>
        <v>1.4064748425518131E-2</v>
      </c>
      <c r="J72" s="51">
        <f t="shared" si="10"/>
        <v>-2849</v>
      </c>
    </row>
    <row r="73" spans="1:10" s="25" customFormat="1">
      <c r="A73" s="87">
        <v>81</v>
      </c>
      <c r="B73" s="86" t="s">
        <v>73</v>
      </c>
      <c r="C73" s="52">
        <v>580197</v>
      </c>
      <c r="D73" s="51">
        <v>684017</v>
      </c>
      <c r="E73" s="52">
        <v>756618</v>
      </c>
      <c r="F73" s="76">
        <f t="shared" si="6"/>
        <v>5.3890113365263496E-2</v>
      </c>
      <c r="G73" s="76">
        <f t="shared" si="7"/>
        <v>0.30407085869109973</v>
      </c>
      <c r="H73" s="52">
        <f t="shared" si="8"/>
        <v>176421</v>
      </c>
      <c r="I73" s="78">
        <f t="shared" si="9"/>
        <v>0.21979953777822075</v>
      </c>
      <c r="J73" s="51">
        <f t="shared" si="10"/>
        <v>72601</v>
      </c>
    </row>
    <row r="74" spans="1:10" s="25" customFormat="1">
      <c r="A74" s="87">
        <v>82</v>
      </c>
      <c r="B74" s="86" t="s">
        <v>74</v>
      </c>
      <c r="C74" s="52">
        <v>381837</v>
      </c>
      <c r="D74" s="51">
        <v>398972</v>
      </c>
      <c r="E74" s="52">
        <v>399454</v>
      </c>
      <c r="F74" s="76">
        <f t="shared" si="6"/>
        <v>2.8451109204655409E-2</v>
      </c>
      <c r="G74" s="76">
        <f t="shared" si="7"/>
        <v>4.6137487985711177E-2</v>
      </c>
      <c r="H74" s="52">
        <f t="shared" si="8"/>
        <v>17617</v>
      </c>
      <c r="I74" s="78">
        <f t="shared" si="9"/>
        <v>2.1948682169576836E-2</v>
      </c>
      <c r="J74" s="51">
        <f t="shared" si="10"/>
        <v>482</v>
      </c>
    </row>
    <row r="75" spans="1:10">
      <c r="A75" s="87">
        <v>84</v>
      </c>
      <c r="B75" s="86" t="s">
        <v>75</v>
      </c>
      <c r="C75" s="52">
        <v>17232</v>
      </c>
      <c r="D75" s="51">
        <v>38556</v>
      </c>
      <c r="E75" s="52">
        <v>42400</v>
      </c>
      <c r="F75" s="76">
        <f t="shared" si="6"/>
        <v>3.0199397935116168E-3</v>
      </c>
      <c r="G75" s="76">
        <f t="shared" si="7"/>
        <v>1.4605385329619314</v>
      </c>
      <c r="H75" s="52">
        <f t="shared" si="8"/>
        <v>25168</v>
      </c>
      <c r="I75" s="78">
        <f t="shared" si="9"/>
        <v>3.1356328140086841E-2</v>
      </c>
      <c r="J75" s="51">
        <f t="shared" si="10"/>
        <v>3844</v>
      </c>
    </row>
    <row r="76" spans="1:10">
      <c r="A76" s="87">
        <v>85</v>
      </c>
      <c r="B76" s="86" t="s">
        <v>76</v>
      </c>
      <c r="C76" s="52">
        <v>550120</v>
      </c>
      <c r="D76" s="51">
        <v>648294</v>
      </c>
      <c r="E76" s="52">
        <v>686788</v>
      </c>
      <c r="F76" s="76">
        <f t="shared" si="6"/>
        <v>4.891647195533623E-2</v>
      </c>
      <c r="G76" s="76">
        <f t="shared" si="7"/>
        <v>0.2484330691485494</v>
      </c>
      <c r="H76" s="52">
        <f t="shared" si="8"/>
        <v>136668</v>
      </c>
      <c r="I76" s="78">
        <f t="shared" si="9"/>
        <v>0.17027203807411745</v>
      </c>
      <c r="J76" s="51">
        <f t="shared" si="10"/>
        <v>38494</v>
      </c>
    </row>
    <row r="77" spans="1:10">
      <c r="A77" s="87">
        <v>86</v>
      </c>
      <c r="B77" s="86" t="s">
        <v>77</v>
      </c>
      <c r="C77" s="52">
        <v>258099</v>
      </c>
      <c r="D77" s="51">
        <v>279473</v>
      </c>
      <c r="E77" s="52">
        <v>279972</v>
      </c>
      <c r="F77" s="76">
        <f t="shared" si="6"/>
        <v>1.9941004336533827E-2</v>
      </c>
      <c r="G77" s="76">
        <f t="shared" si="7"/>
        <v>8.4746550742157076E-2</v>
      </c>
      <c r="H77" s="52">
        <f t="shared" si="8"/>
        <v>21873</v>
      </c>
      <c r="I77" s="78">
        <f t="shared" si="9"/>
        <v>2.7251150882395082E-2</v>
      </c>
      <c r="J77" s="51">
        <f t="shared" si="10"/>
        <v>499</v>
      </c>
    </row>
    <row r="78" spans="1:10">
      <c r="A78" s="87">
        <v>87</v>
      </c>
      <c r="B78" s="86" t="s">
        <v>78</v>
      </c>
      <c r="C78" s="52">
        <v>20105</v>
      </c>
      <c r="D78" s="51">
        <v>24029</v>
      </c>
      <c r="E78" s="52">
        <v>24139</v>
      </c>
      <c r="F78" s="76">
        <f t="shared" si="6"/>
        <v>1.7193001574428517E-3</v>
      </c>
      <c r="G78" s="76">
        <f t="shared" si="7"/>
        <v>0.20064660532205919</v>
      </c>
      <c r="H78" s="52">
        <f t="shared" si="8"/>
        <v>4034</v>
      </c>
      <c r="I78" s="78">
        <f t="shared" si="9"/>
        <v>5.0258831737567669E-3</v>
      </c>
      <c r="J78" s="51">
        <f t="shared" si="10"/>
        <v>110</v>
      </c>
    </row>
    <row r="79" spans="1:10">
      <c r="A79" s="87">
        <v>88</v>
      </c>
      <c r="B79" s="86" t="s">
        <v>79</v>
      </c>
      <c r="C79" s="52">
        <v>37985</v>
      </c>
      <c r="D79" s="51">
        <v>40366</v>
      </c>
      <c r="E79" s="52">
        <v>41207</v>
      </c>
      <c r="F79" s="76">
        <f t="shared" si="6"/>
        <v>2.9349683743215373E-3</v>
      </c>
      <c r="G79" s="76">
        <f t="shared" si="7"/>
        <v>8.4822956430169807E-2</v>
      </c>
      <c r="H79" s="52">
        <f t="shared" si="8"/>
        <v>3222</v>
      </c>
      <c r="I79" s="78">
        <f t="shared" si="9"/>
        <v>4.0142279588111802E-3</v>
      </c>
      <c r="J79" s="51">
        <f t="shared" si="10"/>
        <v>841</v>
      </c>
    </row>
    <row r="80" spans="1:10">
      <c r="A80" s="87">
        <v>90</v>
      </c>
      <c r="B80" s="86" t="s">
        <v>80</v>
      </c>
      <c r="C80" s="52">
        <v>12566</v>
      </c>
      <c r="D80" s="51">
        <v>13457</v>
      </c>
      <c r="E80" s="52">
        <v>12318</v>
      </c>
      <c r="F80" s="76">
        <f t="shared" si="6"/>
        <v>8.7734949001122867E-4</v>
      </c>
      <c r="G80" s="76">
        <f t="shared" si="7"/>
        <v>-1.9735795002387396E-2</v>
      </c>
      <c r="H80" s="52">
        <f t="shared" si="8"/>
        <v>-248</v>
      </c>
      <c r="I80" s="78">
        <f t="shared" si="9"/>
        <v>-3.0897844003264206E-4</v>
      </c>
      <c r="J80" s="51">
        <f t="shared" si="10"/>
        <v>-1139</v>
      </c>
    </row>
    <row r="81" spans="1:10">
      <c r="A81" s="87">
        <v>91</v>
      </c>
      <c r="B81" s="86" t="s">
        <v>81</v>
      </c>
      <c r="C81" s="52">
        <v>2764</v>
      </c>
      <c r="D81" s="51">
        <v>2961</v>
      </c>
      <c r="E81" s="52">
        <v>3048</v>
      </c>
      <c r="F81" s="76">
        <f t="shared" si="6"/>
        <v>2.1709378515621244E-4</v>
      </c>
      <c r="G81" s="76">
        <f t="shared" si="7"/>
        <v>0.10274963820549927</v>
      </c>
      <c r="H81" s="52">
        <f t="shared" si="8"/>
        <v>284</v>
      </c>
      <c r="I81" s="78">
        <f t="shared" si="9"/>
        <v>3.5383014906963849E-4</v>
      </c>
      <c r="J81" s="51">
        <f t="shared" si="10"/>
        <v>87</v>
      </c>
    </row>
    <row r="82" spans="1:10">
      <c r="A82" s="87">
        <v>92</v>
      </c>
      <c r="B82" s="86" t="s">
        <v>82</v>
      </c>
      <c r="C82" s="52">
        <v>11595</v>
      </c>
      <c r="D82" s="51">
        <v>11165</v>
      </c>
      <c r="E82" s="52">
        <v>10788</v>
      </c>
      <c r="F82" s="76">
        <f t="shared" si="6"/>
        <v>7.6837524746234246E-4</v>
      </c>
      <c r="G82" s="76">
        <f t="shared" si="7"/>
        <v>-6.9598965071151361E-2</v>
      </c>
      <c r="H82" s="52">
        <f t="shared" si="8"/>
        <v>-807</v>
      </c>
      <c r="I82" s="78">
        <f t="shared" si="9"/>
        <v>-1.00542581091267E-3</v>
      </c>
      <c r="J82" s="51">
        <f t="shared" si="10"/>
        <v>-377</v>
      </c>
    </row>
    <row r="83" spans="1:10">
      <c r="A83" s="87">
        <v>93</v>
      </c>
      <c r="B83" s="86" t="s">
        <v>83</v>
      </c>
      <c r="C83" s="52">
        <v>40730</v>
      </c>
      <c r="D83" s="51">
        <v>45540</v>
      </c>
      <c r="E83" s="52">
        <v>44553</v>
      </c>
      <c r="F83" s="76">
        <f t="shared" si="6"/>
        <v>3.173287208026487E-3</v>
      </c>
      <c r="G83" s="76">
        <f t="shared" si="7"/>
        <v>9.3862018168426223E-2</v>
      </c>
      <c r="H83" s="52">
        <f t="shared" si="8"/>
        <v>3823</v>
      </c>
      <c r="I83" s="78">
        <f t="shared" si="9"/>
        <v>4.7630023235677044E-3</v>
      </c>
      <c r="J83" s="51">
        <f t="shared" si="10"/>
        <v>-987</v>
      </c>
    </row>
    <row r="84" spans="1:10">
      <c r="A84" s="87">
        <v>94</v>
      </c>
      <c r="B84" s="86" t="s">
        <v>84</v>
      </c>
      <c r="C84" s="52">
        <v>38616</v>
      </c>
      <c r="D84" s="51">
        <v>41990</v>
      </c>
      <c r="E84" s="52">
        <v>42902</v>
      </c>
      <c r="F84" s="76">
        <f t="shared" si="6"/>
        <v>3.0556947410668722E-3</v>
      </c>
      <c r="G84" s="76">
        <f t="shared" si="7"/>
        <v>0.11099026310337684</v>
      </c>
      <c r="H84" s="52">
        <f t="shared" si="8"/>
        <v>4286</v>
      </c>
      <c r="I84" s="78">
        <f t="shared" si="9"/>
        <v>5.3398451370157418E-3</v>
      </c>
      <c r="J84" s="51">
        <f t="shared" si="10"/>
        <v>912</v>
      </c>
    </row>
    <row r="85" spans="1:10">
      <c r="A85" s="87">
        <v>95</v>
      </c>
      <c r="B85" s="86" t="s">
        <v>85</v>
      </c>
      <c r="C85" s="52">
        <v>68181</v>
      </c>
      <c r="D85" s="51">
        <v>66416</v>
      </c>
      <c r="E85" s="52">
        <v>66464</v>
      </c>
      <c r="F85" s="76">
        <f t="shared" si="6"/>
        <v>4.733898076319719E-3</v>
      </c>
      <c r="G85" s="76">
        <f t="shared" si="7"/>
        <v>-2.5182968862293015E-2</v>
      </c>
      <c r="H85" s="52">
        <f t="shared" si="8"/>
        <v>-1717</v>
      </c>
      <c r="I85" s="78">
        <f t="shared" si="9"/>
        <v>-2.139177344903413E-3</v>
      </c>
      <c r="J85" s="51">
        <f t="shared" si="10"/>
        <v>48</v>
      </c>
    </row>
    <row r="86" spans="1:10">
      <c r="A86" s="87">
        <v>96</v>
      </c>
      <c r="B86" s="86" t="s">
        <v>86</v>
      </c>
      <c r="C86" s="52">
        <v>106214</v>
      </c>
      <c r="D86" s="51">
        <v>109387</v>
      </c>
      <c r="E86" s="52">
        <v>107573</v>
      </c>
      <c r="F86" s="76">
        <f t="shared" si="6"/>
        <v>7.6618864011185174E-3</v>
      </c>
      <c r="G86" s="76">
        <f t="shared" si="7"/>
        <v>1.2794923456418174E-2</v>
      </c>
      <c r="H86" s="52">
        <f t="shared" si="8"/>
        <v>1359</v>
      </c>
      <c r="I86" s="78">
        <f t="shared" si="9"/>
        <v>1.6931520161466151E-3</v>
      </c>
      <c r="J86" s="51">
        <f t="shared" si="10"/>
        <v>-1814</v>
      </c>
    </row>
    <row r="87" spans="1:10">
      <c r="A87" s="87">
        <v>97</v>
      </c>
      <c r="B87" s="86" t="s">
        <v>87</v>
      </c>
      <c r="C87" s="52">
        <v>34635</v>
      </c>
      <c r="D87" s="51">
        <v>31963</v>
      </c>
      <c r="E87" s="52">
        <v>31243</v>
      </c>
      <c r="F87" s="76">
        <f t="shared" si="6"/>
        <v>2.2252825228463073E-3</v>
      </c>
      <c r="G87" s="76">
        <f t="shared" si="7"/>
        <v>-9.7935614263028728E-2</v>
      </c>
      <c r="H87" s="52">
        <f t="shared" si="8"/>
        <v>-3392</v>
      </c>
      <c r="I87" s="78">
        <f t="shared" si="9"/>
        <v>-4.2260276959303301E-3</v>
      </c>
      <c r="J87" s="51">
        <f t="shared" si="10"/>
        <v>-720</v>
      </c>
    </row>
    <row r="88" spans="1:10">
      <c r="A88" s="87">
        <v>98</v>
      </c>
      <c r="B88" s="86" t="s">
        <v>88</v>
      </c>
      <c r="C88" s="52">
        <v>2034</v>
      </c>
      <c r="D88" s="51">
        <v>2248</v>
      </c>
      <c r="E88" s="52">
        <v>2260</v>
      </c>
      <c r="F88" s="76">
        <f t="shared" si="6"/>
        <v>1.6096848899377957E-4</v>
      </c>
      <c r="G88" s="76">
        <f t="shared" si="7"/>
        <v>0.1111111111111111</v>
      </c>
      <c r="H88" s="52">
        <f t="shared" si="8"/>
        <v>226</v>
      </c>
      <c r="I88" s="78">
        <f t="shared" si="9"/>
        <v>2.8156906228781094E-4</v>
      </c>
      <c r="J88" s="51">
        <f t="shared" si="10"/>
        <v>12</v>
      </c>
    </row>
    <row r="89" spans="1:10" ht="15" thickBot="1">
      <c r="A89" s="87">
        <v>99</v>
      </c>
      <c r="B89" s="86" t="s">
        <v>89</v>
      </c>
      <c r="C89" s="52">
        <v>3713</v>
      </c>
      <c r="D89" s="51">
        <v>4054</v>
      </c>
      <c r="E89" s="52">
        <v>4112</v>
      </c>
      <c r="F89" s="76">
        <f t="shared" si="6"/>
        <v>2.9287717997452284E-4</v>
      </c>
      <c r="G89" s="76">
        <f t="shared" si="7"/>
        <v>0.1074602747104767</v>
      </c>
      <c r="H89" s="52">
        <f t="shared" si="8"/>
        <v>399</v>
      </c>
      <c r="I89" s="78">
        <f t="shared" si="9"/>
        <v>4.971064418267104E-4</v>
      </c>
      <c r="J89" s="51">
        <f t="shared" si="10"/>
        <v>58</v>
      </c>
    </row>
    <row r="90" spans="1:10" s="12" customFormat="1" ht="15" thickBot="1">
      <c r="A90" s="153" t="s">
        <v>90</v>
      </c>
      <c r="B90" s="154"/>
      <c r="C90" s="79">
        <v>13237370</v>
      </c>
      <c r="D90" s="80">
        <v>14004735</v>
      </c>
      <c r="E90" s="79">
        <v>14040015</v>
      </c>
      <c r="F90" s="81">
        <f t="shared" si="6"/>
        <v>1</v>
      </c>
      <c r="G90" s="81">
        <f t="shared" si="7"/>
        <v>6.0634778660715836E-2</v>
      </c>
      <c r="H90" s="79">
        <f t="shared" si="8"/>
        <v>802645</v>
      </c>
      <c r="I90" s="82">
        <f t="shared" si="9"/>
        <v>1</v>
      </c>
      <c r="J90" s="80">
        <f t="shared" si="10"/>
        <v>35280</v>
      </c>
    </row>
    <row r="91" spans="1:10">
      <c r="A91" s="25"/>
      <c r="B91" s="25"/>
      <c r="C91" s="13"/>
      <c r="D91" s="13"/>
      <c r="E91" s="13"/>
      <c r="F91" s="25"/>
      <c r="G91" s="25"/>
      <c r="H91" s="25"/>
      <c r="I91" s="25"/>
    </row>
    <row r="94" spans="1:10">
      <c r="F94" s="10"/>
    </row>
    <row r="98" spans="4:4">
      <c r="D98" s="28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R36"/>
  <sheetViews>
    <sheetView workbookViewId="0">
      <pane ySplit="1" topLeftCell="A23" activePane="bottomLeft" state="frozen"/>
      <selection pane="bottomLeft" activeCell="C28" sqref="C28"/>
    </sheetView>
  </sheetViews>
  <sheetFormatPr defaultColWidth="8.81640625" defaultRowHeight="14.5"/>
  <cols>
    <col min="1" max="1" width="17.26953125" style="8" bestFit="1" customWidth="1"/>
    <col min="2" max="2" width="34.453125" style="8" bestFit="1" customWidth="1"/>
    <col min="3" max="3" width="12" style="8" customWidth="1"/>
    <col min="4" max="4" width="10.08984375" customWidth="1"/>
    <col min="5" max="5" width="12" style="8" customWidth="1"/>
    <col min="6" max="6" width="17.81640625" style="8" customWidth="1"/>
    <col min="7" max="7" width="28.453125" style="8" customWidth="1"/>
    <col min="8" max="8" width="26.7265625" style="8" customWidth="1"/>
    <col min="9" max="9" width="22" style="8" customWidth="1"/>
    <col min="10" max="10" width="27.54296875" style="8" customWidth="1"/>
    <col min="11" max="18" width="8.81640625" style="10"/>
    <col min="19" max="16384" width="8.81640625" style="8"/>
  </cols>
  <sheetData>
    <row r="1" spans="1:13" ht="29.5" thickBot="1">
      <c r="A1" s="7" t="s">
        <v>1</v>
      </c>
      <c r="B1" s="7" t="s">
        <v>91</v>
      </c>
      <c r="C1" s="4">
        <v>41944</v>
      </c>
      <c r="D1" s="33">
        <v>42278</v>
      </c>
      <c r="E1" s="4">
        <v>42309</v>
      </c>
      <c r="F1" s="1" t="s">
        <v>287</v>
      </c>
      <c r="G1" s="1" t="s">
        <v>288</v>
      </c>
      <c r="H1" s="1" t="s">
        <v>289</v>
      </c>
      <c r="I1" s="1" t="s">
        <v>290</v>
      </c>
      <c r="J1" s="31" t="s">
        <v>291</v>
      </c>
    </row>
    <row r="2" spans="1:13">
      <c r="A2" s="88">
        <v>10</v>
      </c>
      <c r="B2" s="84" t="s">
        <v>10</v>
      </c>
      <c r="C2" s="73">
        <v>434128</v>
      </c>
      <c r="D2" s="73">
        <v>450543</v>
      </c>
      <c r="E2" s="73">
        <v>443302</v>
      </c>
      <c r="F2" s="75">
        <f t="shared" ref="F2:F26" si="0">E2/$E$26</f>
        <v>0.1237291167935631</v>
      </c>
      <c r="G2" s="75">
        <f t="shared" ref="G2:G26" si="1">(E2-C2)/C2</f>
        <v>2.1132016363837394E-2</v>
      </c>
      <c r="H2" s="73">
        <f t="shared" ref="H2:H26" si="2">E2-C2</f>
        <v>9174</v>
      </c>
      <c r="I2" s="77">
        <f>H2/$H$26</f>
        <v>0.80325715786708696</v>
      </c>
      <c r="J2" s="74">
        <f>E2-D2</f>
        <v>-7241</v>
      </c>
      <c r="K2" s="36"/>
      <c r="L2" s="37"/>
      <c r="M2" s="36"/>
    </row>
    <row r="3" spans="1:13">
      <c r="A3" s="87">
        <v>11</v>
      </c>
      <c r="B3" s="86" t="s">
        <v>11</v>
      </c>
      <c r="C3" s="52">
        <v>14769</v>
      </c>
      <c r="D3" s="52">
        <v>15712</v>
      </c>
      <c r="E3" s="52">
        <v>15377</v>
      </c>
      <c r="F3" s="76">
        <f t="shared" si="0"/>
        <v>4.2918430977857526E-3</v>
      </c>
      <c r="G3" s="76">
        <f t="shared" si="1"/>
        <v>4.1167309905883943E-2</v>
      </c>
      <c r="H3" s="52">
        <f t="shared" si="2"/>
        <v>608</v>
      </c>
      <c r="I3" s="78">
        <f t="shared" ref="I3:I26" si="3">H3/$H$26</f>
        <v>5.3235268365292007E-2</v>
      </c>
      <c r="J3" s="51">
        <f t="shared" ref="J3:J26" si="4">E3-D3</f>
        <v>-335</v>
      </c>
      <c r="K3" s="36"/>
      <c r="L3" s="37"/>
      <c r="M3" s="36"/>
    </row>
    <row r="4" spans="1:13" ht="17.25" customHeight="1">
      <c r="A4" s="87">
        <v>12</v>
      </c>
      <c r="B4" s="86" t="s">
        <v>12</v>
      </c>
      <c r="C4" s="52">
        <v>3288</v>
      </c>
      <c r="D4" s="52">
        <v>3290</v>
      </c>
      <c r="E4" s="52">
        <v>3491</v>
      </c>
      <c r="F4" s="76">
        <f t="shared" si="0"/>
        <v>9.7436588764844003E-4</v>
      </c>
      <c r="G4" s="76">
        <f t="shared" si="1"/>
        <v>6.1739659367396595E-2</v>
      </c>
      <c r="H4" s="52">
        <f t="shared" si="2"/>
        <v>203</v>
      </c>
      <c r="I4" s="78">
        <f t="shared" si="3"/>
        <v>1.7774275457490586E-2</v>
      </c>
      <c r="J4" s="51">
        <f t="shared" si="4"/>
        <v>201</v>
      </c>
      <c r="K4" s="36"/>
      <c r="L4" s="37"/>
      <c r="M4" s="36"/>
    </row>
    <row r="5" spans="1:13">
      <c r="A5" s="87">
        <v>13</v>
      </c>
      <c r="B5" s="86" t="s">
        <v>13</v>
      </c>
      <c r="C5" s="52">
        <v>441972</v>
      </c>
      <c r="D5" s="52">
        <v>420240</v>
      </c>
      <c r="E5" s="52">
        <v>422064</v>
      </c>
      <c r="F5" s="76">
        <f t="shared" si="0"/>
        <v>0.11780142194341198</v>
      </c>
      <c r="G5" s="76">
        <f t="shared" si="1"/>
        <v>-4.5043577421194102E-2</v>
      </c>
      <c r="H5" s="52">
        <f t="shared" si="2"/>
        <v>-19908</v>
      </c>
      <c r="I5" s="78">
        <f t="shared" si="3"/>
        <v>-1.7431048069345942</v>
      </c>
      <c r="J5" s="51">
        <f t="shared" si="4"/>
        <v>1824</v>
      </c>
      <c r="K5" s="36"/>
      <c r="L5" s="37"/>
      <c r="M5" s="36"/>
    </row>
    <row r="6" spans="1:13">
      <c r="A6" s="87">
        <v>14</v>
      </c>
      <c r="B6" s="86" t="s">
        <v>14</v>
      </c>
      <c r="C6" s="52">
        <v>495868</v>
      </c>
      <c r="D6" s="52">
        <v>479025</v>
      </c>
      <c r="E6" s="52">
        <v>482744</v>
      </c>
      <c r="F6" s="76">
        <f t="shared" si="0"/>
        <v>0.13473769294384375</v>
      </c>
      <c r="G6" s="76">
        <f t="shared" si="1"/>
        <v>-2.6466720982196875E-2</v>
      </c>
      <c r="H6" s="52">
        <f t="shared" si="2"/>
        <v>-13124</v>
      </c>
      <c r="I6" s="78">
        <f t="shared" si="3"/>
        <v>-1.1491112862271256</v>
      </c>
      <c r="J6" s="51">
        <f t="shared" si="4"/>
        <v>3719</v>
      </c>
      <c r="K6" s="36"/>
      <c r="L6" s="37"/>
      <c r="M6" s="36"/>
    </row>
    <row r="7" spans="1:13">
      <c r="A7" s="87">
        <v>15</v>
      </c>
      <c r="B7" s="86" t="s">
        <v>15</v>
      </c>
      <c r="C7" s="52">
        <v>64715</v>
      </c>
      <c r="D7" s="52">
        <v>60752</v>
      </c>
      <c r="E7" s="52">
        <v>61027</v>
      </c>
      <c r="F7" s="76">
        <f t="shared" si="0"/>
        <v>1.7033121462481052E-2</v>
      </c>
      <c r="G7" s="76">
        <f t="shared" si="1"/>
        <v>-5.6988333462103066E-2</v>
      </c>
      <c r="H7" s="52">
        <f t="shared" si="2"/>
        <v>-3688</v>
      </c>
      <c r="I7" s="78">
        <f t="shared" si="3"/>
        <v>-0.32291393047894229</v>
      </c>
      <c r="J7" s="51">
        <f t="shared" si="4"/>
        <v>275</v>
      </c>
      <c r="K7" s="36"/>
      <c r="L7" s="37"/>
      <c r="M7" s="36"/>
    </row>
    <row r="8" spans="1:13">
      <c r="A8" s="87">
        <v>16</v>
      </c>
      <c r="B8" s="86" t="s">
        <v>16</v>
      </c>
      <c r="C8" s="52">
        <v>71674</v>
      </c>
      <c r="D8" s="52">
        <v>66582</v>
      </c>
      <c r="E8" s="52">
        <v>66272</v>
      </c>
      <c r="F8" s="76">
        <f t="shared" si="0"/>
        <v>1.8497042711611979E-2</v>
      </c>
      <c r="G8" s="76">
        <f t="shared" si="1"/>
        <v>-7.5369032006027292E-2</v>
      </c>
      <c r="H8" s="52">
        <f t="shared" si="2"/>
        <v>-5402</v>
      </c>
      <c r="I8" s="78">
        <f t="shared" si="3"/>
        <v>-0.47298835478504508</v>
      </c>
      <c r="J8" s="51">
        <f t="shared" si="4"/>
        <v>-310</v>
      </c>
      <c r="K8" s="36"/>
      <c r="L8" s="37"/>
      <c r="M8" s="36"/>
    </row>
    <row r="9" spans="1:13">
      <c r="A9" s="87">
        <v>17</v>
      </c>
      <c r="B9" s="86" t="s">
        <v>17</v>
      </c>
      <c r="C9" s="52">
        <v>50360</v>
      </c>
      <c r="D9" s="52">
        <v>51454</v>
      </c>
      <c r="E9" s="52">
        <v>51820</v>
      </c>
      <c r="F9" s="76">
        <f t="shared" si="0"/>
        <v>1.4463374476637687E-2</v>
      </c>
      <c r="G9" s="76">
        <f t="shared" si="1"/>
        <v>2.8991262907069104E-2</v>
      </c>
      <c r="H9" s="52">
        <f t="shared" si="2"/>
        <v>1460</v>
      </c>
      <c r="I9" s="78">
        <f t="shared" si="3"/>
        <v>0.12783469048244461</v>
      </c>
      <c r="J9" s="51">
        <f t="shared" si="4"/>
        <v>366</v>
      </c>
      <c r="K9" s="36"/>
      <c r="L9" s="37"/>
      <c r="M9" s="36"/>
    </row>
    <row r="10" spans="1:13">
      <c r="A10" s="87">
        <v>18</v>
      </c>
      <c r="B10" s="86" t="s">
        <v>18</v>
      </c>
      <c r="C10" s="52">
        <v>63340</v>
      </c>
      <c r="D10" s="52">
        <v>59124</v>
      </c>
      <c r="E10" s="52">
        <v>58861</v>
      </c>
      <c r="F10" s="76">
        <f t="shared" si="0"/>
        <v>1.6428573621562543E-2</v>
      </c>
      <c r="G10" s="76">
        <f t="shared" si="1"/>
        <v>-7.0713609093779606E-2</v>
      </c>
      <c r="H10" s="52">
        <f t="shared" si="2"/>
        <v>-4479</v>
      </c>
      <c r="I10" s="78">
        <f t="shared" si="3"/>
        <v>-0.39217231415812975</v>
      </c>
      <c r="J10" s="51">
        <f t="shared" si="4"/>
        <v>-263</v>
      </c>
      <c r="K10" s="36"/>
      <c r="L10" s="37"/>
      <c r="M10" s="36"/>
    </row>
    <row r="11" spans="1:13">
      <c r="A11" s="87">
        <v>19</v>
      </c>
      <c r="B11" s="86" t="s">
        <v>19</v>
      </c>
      <c r="C11" s="52">
        <v>8067</v>
      </c>
      <c r="D11" s="52">
        <v>7857</v>
      </c>
      <c r="E11" s="52">
        <v>7938</v>
      </c>
      <c r="F11" s="76">
        <f t="shared" si="0"/>
        <v>2.2155589848620216E-3</v>
      </c>
      <c r="G11" s="76">
        <f t="shared" si="1"/>
        <v>-1.5991074748977315E-2</v>
      </c>
      <c r="H11" s="52">
        <f t="shared" si="2"/>
        <v>-129</v>
      </c>
      <c r="I11" s="78">
        <f t="shared" si="3"/>
        <v>-1.12949829261886E-2</v>
      </c>
      <c r="J11" s="51">
        <f t="shared" si="4"/>
        <v>81</v>
      </c>
      <c r="K11" s="36"/>
      <c r="L11" s="37"/>
      <c r="M11" s="36"/>
    </row>
    <row r="12" spans="1:13">
      <c r="A12" s="87">
        <v>20</v>
      </c>
      <c r="B12" s="86" t="s">
        <v>20</v>
      </c>
      <c r="C12" s="52">
        <v>72363</v>
      </c>
      <c r="D12" s="52">
        <v>74193</v>
      </c>
      <c r="E12" s="52">
        <v>74583</v>
      </c>
      <c r="F12" s="76">
        <f t="shared" si="0"/>
        <v>2.0816708965477975E-2</v>
      </c>
      <c r="G12" s="76">
        <f t="shared" si="1"/>
        <v>3.0678661747025413E-2</v>
      </c>
      <c r="H12" s="52">
        <f t="shared" si="2"/>
        <v>2220</v>
      </c>
      <c r="I12" s="78">
        <f t="shared" si="3"/>
        <v>0.19437877593905964</v>
      </c>
      <c r="J12" s="51">
        <f t="shared" si="4"/>
        <v>390</v>
      </c>
    </row>
    <row r="13" spans="1:13">
      <c r="A13" s="87">
        <v>21</v>
      </c>
      <c r="B13" s="86" t="s">
        <v>21</v>
      </c>
      <c r="C13" s="52">
        <v>18596</v>
      </c>
      <c r="D13" s="52">
        <v>20046</v>
      </c>
      <c r="E13" s="52">
        <v>20290</v>
      </c>
      <c r="F13" s="76">
        <f t="shared" si="0"/>
        <v>5.6631005042643507E-3</v>
      </c>
      <c r="G13" s="76">
        <f t="shared" si="1"/>
        <v>9.1094859109485907E-2</v>
      </c>
      <c r="H13" s="52">
        <f t="shared" si="2"/>
        <v>1694</v>
      </c>
      <c r="I13" s="78">
        <f t="shared" si="3"/>
        <v>0.14832326416250766</v>
      </c>
      <c r="J13" s="51">
        <f t="shared" si="4"/>
        <v>244</v>
      </c>
      <c r="K13" s="36"/>
    </row>
    <row r="14" spans="1:13">
      <c r="A14" s="87">
        <v>22</v>
      </c>
      <c r="B14" s="86" t="s">
        <v>22</v>
      </c>
      <c r="C14" s="52">
        <v>189542</v>
      </c>
      <c r="D14" s="52">
        <v>196908</v>
      </c>
      <c r="E14" s="52">
        <v>198920</v>
      </c>
      <c r="F14" s="76">
        <f t="shared" si="0"/>
        <v>5.5520155362654741E-2</v>
      </c>
      <c r="G14" s="76">
        <f t="shared" si="1"/>
        <v>4.9477160734823944E-2</v>
      </c>
      <c r="H14" s="52">
        <f t="shared" si="2"/>
        <v>9378</v>
      </c>
      <c r="I14" s="78">
        <f t="shared" si="3"/>
        <v>0.82111899133175725</v>
      </c>
      <c r="J14" s="51">
        <f t="shared" si="4"/>
        <v>2012</v>
      </c>
      <c r="K14" s="36"/>
    </row>
    <row r="15" spans="1:13">
      <c r="A15" s="87">
        <v>23</v>
      </c>
      <c r="B15" s="86" t="s">
        <v>23</v>
      </c>
      <c r="C15" s="52">
        <v>223482</v>
      </c>
      <c r="D15" s="52">
        <v>228256</v>
      </c>
      <c r="E15" s="52">
        <v>226066</v>
      </c>
      <c r="F15" s="76">
        <f t="shared" si="0"/>
        <v>6.3096820039281659E-2</v>
      </c>
      <c r="G15" s="76">
        <f t="shared" si="1"/>
        <v>1.1562452457021147E-2</v>
      </c>
      <c r="H15" s="52">
        <f t="shared" si="2"/>
        <v>2584</v>
      </c>
      <c r="I15" s="78">
        <f t="shared" si="3"/>
        <v>0.22624989055249103</v>
      </c>
      <c r="J15" s="51">
        <f t="shared" si="4"/>
        <v>-2190</v>
      </c>
      <c r="K15" s="36"/>
    </row>
    <row r="16" spans="1:13">
      <c r="A16" s="87">
        <v>24</v>
      </c>
      <c r="B16" s="86" t="s">
        <v>24</v>
      </c>
      <c r="C16" s="52">
        <v>151638</v>
      </c>
      <c r="D16" s="52">
        <v>150669</v>
      </c>
      <c r="E16" s="52">
        <v>150468</v>
      </c>
      <c r="F16" s="76">
        <f t="shared" si="0"/>
        <v>4.1996816494610567E-2</v>
      </c>
      <c r="G16" s="76">
        <f t="shared" si="1"/>
        <v>-7.7157440747042299E-3</v>
      </c>
      <c r="H16" s="52">
        <f t="shared" si="2"/>
        <v>-1170</v>
      </c>
      <c r="I16" s="78">
        <f t="shared" si="3"/>
        <v>-0.1024428684003152</v>
      </c>
      <c r="J16" s="51">
        <f t="shared" si="4"/>
        <v>-201</v>
      </c>
      <c r="K16" s="36"/>
    </row>
    <row r="17" spans="1:18">
      <c r="A17" s="87">
        <v>25</v>
      </c>
      <c r="B17" s="86" t="s">
        <v>25</v>
      </c>
      <c r="C17" s="52">
        <v>394796</v>
      </c>
      <c r="D17" s="52">
        <v>393264</v>
      </c>
      <c r="E17" s="52">
        <v>394501</v>
      </c>
      <c r="F17" s="76">
        <f t="shared" si="0"/>
        <v>0.11010836924755006</v>
      </c>
      <c r="G17" s="76">
        <f t="shared" si="1"/>
        <v>-7.4722134976038261E-4</v>
      </c>
      <c r="H17" s="52">
        <f t="shared" si="2"/>
        <v>-295</v>
      </c>
      <c r="I17" s="78">
        <f t="shared" si="3"/>
        <v>-2.5829612118028193E-2</v>
      </c>
      <c r="J17" s="51">
        <f t="shared" si="4"/>
        <v>1237</v>
      </c>
      <c r="K17" s="36"/>
    </row>
    <row r="18" spans="1:18">
      <c r="A18" s="87">
        <v>26</v>
      </c>
      <c r="B18" s="86" t="s">
        <v>26</v>
      </c>
      <c r="C18" s="52">
        <v>33932</v>
      </c>
      <c r="D18" s="52">
        <v>33326</v>
      </c>
      <c r="E18" s="52">
        <v>33343</v>
      </c>
      <c r="F18" s="76">
        <f t="shared" si="0"/>
        <v>9.3062967034837976E-3</v>
      </c>
      <c r="G18" s="76">
        <f t="shared" si="1"/>
        <v>-1.7358245903571851E-2</v>
      </c>
      <c r="H18" s="52">
        <f t="shared" si="2"/>
        <v>-589</v>
      </c>
      <c r="I18" s="78">
        <f t="shared" si="3"/>
        <v>-5.1571666228876628E-2</v>
      </c>
      <c r="J18" s="51">
        <f t="shared" si="4"/>
        <v>17</v>
      </c>
      <c r="K18" s="36"/>
    </row>
    <row r="19" spans="1:18">
      <c r="A19" s="87">
        <v>27</v>
      </c>
      <c r="B19" s="86" t="s">
        <v>27</v>
      </c>
      <c r="C19" s="52">
        <v>122032</v>
      </c>
      <c r="D19" s="52">
        <v>130153</v>
      </c>
      <c r="E19" s="52">
        <v>130159</v>
      </c>
      <c r="F19" s="76">
        <f t="shared" si="0"/>
        <v>3.6328412939110086E-2</v>
      </c>
      <c r="G19" s="76">
        <f t="shared" si="1"/>
        <v>6.6597285957781568E-2</v>
      </c>
      <c r="H19" s="52">
        <f t="shared" si="2"/>
        <v>8127</v>
      </c>
      <c r="I19" s="78">
        <f t="shared" si="3"/>
        <v>0.71158392434988182</v>
      </c>
      <c r="J19" s="51">
        <f t="shared" si="4"/>
        <v>6</v>
      </c>
      <c r="K19" s="36"/>
    </row>
    <row r="20" spans="1:18">
      <c r="A20" s="87">
        <v>28</v>
      </c>
      <c r="B20" s="86" t="s">
        <v>28</v>
      </c>
      <c r="C20" s="52">
        <v>130865</v>
      </c>
      <c r="D20" s="52">
        <v>140714</v>
      </c>
      <c r="E20" s="52">
        <v>138980</v>
      </c>
      <c r="F20" s="76">
        <f t="shared" si="0"/>
        <v>3.879042425247213E-2</v>
      </c>
      <c r="G20" s="76">
        <f t="shared" si="1"/>
        <v>6.2010468803729034E-2</v>
      </c>
      <c r="H20" s="52">
        <f t="shared" si="2"/>
        <v>8115</v>
      </c>
      <c r="I20" s="78">
        <f t="shared" si="3"/>
        <v>0.71053322826372467</v>
      </c>
      <c r="J20" s="51">
        <f t="shared" si="4"/>
        <v>-1734</v>
      </c>
      <c r="K20" s="36"/>
    </row>
    <row r="21" spans="1:18">
      <c r="A21" s="87">
        <v>29</v>
      </c>
      <c r="B21" s="86" t="s">
        <v>29</v>
      </c>
      <c r="C21" s="52">
        <v>153324</v>
      </c>
      <c r="D21" s="52">
        <v>170404</v>
      </c>
      <c r="E21" s="52">
        <v>171741</v>
      </c>
      <c r="F21" s="76">
        <f t="shared" si="0"/>
        <v>4.7934280123354552E-2</v>
      </c>
      <c r="G21" s="76">
        <f t="shared" si="1"/>
        <v>0.12011818110667606</v>
      </c>
      <c r="H21" s="52">
        <f t="shared" si="2"/>
        <v>18417</v>
      </c>
      <c r="I21" s="78">
        <f t="shared" si="3"/>
        <v>1.6125558182295772</v>
      </c>
      <c r="J21" s="51">
        <f t="shared" si="4"/>
        <v>1337</v>
      </c>
      <c r="K21" s="36"/>
    </row>
    <row r="22" spans="1:18">
      <c r="A22" s="87">
        <v>30</v>
      </c>
      <c r="B22" s="86" t="s">
        <v>30</v>
      </c>
      <c r="C22" s="52">
        <v>46060</v>
      </c>
      <c r="D22" s="52">
        <v>48118</v>
      </c>
      <c r="E22" s="52">
        <v>47197</v>
      </c>
      <c r="F22" s="76">
        <f t="shared" si="0"/>
        <v>1.3173058378499979E-2</v>
      </c>
      <c r="G22" s="76">
        <f t="shared" si="1"/>
        <v>2.468519322622666E-2</v>
      </c>
      <c r="H22" s="52">
        <f t="shared" si="2"/>
        <v>1137</v>
      </c>
      <c r="I22" s="78">
        <f t="shared" si="3"/>
        <v>9.9553454163383237E-2</v>
      </c>
      <c r="J22" s="51">
        <f t="shared" si="4"/>
        <v>-921</v>
      </c>
      <c r="K22" s="36"/>
    </row>
    <row r="23" spans="1:18">
      <c r="A23" s="87">
        <v>31</v>
      </c>
      <c r="B23" s="86" t="s">
        <v>31</v>
      </c>
      <c r="C23" s="52">
        <v>163462</v>
      </c>
      <c r="D23" s="52">
        <v>164666</v>
      </c>
      <c r="E23" s="52">
        <v>164371</v>
      </c>
      <c r="F23" s="76">
        <f t="shared" si="0"/>
        <v>4.5877254459656756E-2</v>
      </c>
      <c r="G23" s="76">
        <f t="shared" si="1"/>
        <v>5.5609254750339527E-3</v>
      </c>
      <c r="H23" s="52">
        <f t="shared" si="2"/>
        <v>909</v>
      </c>
      <c r="I23" s="78">
        <f t="shared" si="3"/>
        <v>7.9590228526398743E-2</v>
      </c>
      <c r="J23" s="51">
        <f t="shared" si="4"/>
        <v>-295</v>
      </c>
      <c r="K23" s="27"/>
    </row>
    <row r="24" spans="1:18">
      <c r="A24" s="87">
        <v>32</v>
      </c>
      <c r="B24" s="86" t="s">
        <v>32</v>
      </c>
      <c r="C24" s="52">
        <v>52053</v>
      </c>
      <c r="D24" s="52">
        <v>54569</v>
      </c>
      <c r="E24" s="52">
        <v>54647</v>
      </c>
      <c r="F24" s="76">
        <f t="shared" si="0"/>
        <v>1.5252412678981468E-2</v>
      </c>
      <c r="G24" s="76">
        <f t="shared" si="1"/>
        <v>4.9833823218642534E-2</v>
      </c>
      <c r="H24" s="52">
        <f t="shared" si="2"/>
        <v>2594</v>
      </c>
      <c r="I24" s="78">
        <f t="shared" si="3"/>
        <v>0.22712547062428859</v>
      </c>
      <c r="J24" s="51">
        <f t="shared" si="4"/>
        <v>78</v>
      </c>
      <c r="K24" s="11"/>
    </row>
    <row r="25" spans="1:18" ht="15" thickBot="1">
      <c r="A25" s="87">
        <v>33</v>
      </c>
      <c r="B25" s="86" t="s">
        <v>33</v>
      </c>
      <c r="C25" s="52">
        <v>171096</v>
      </c>
      <c r="D25" s="52">
        <v>165794</v>
      </c>
      <c r="E25" s="52">
        <v>164681</v>
      </c>
      <c r="F25" s="76">
        <f t="shared" si="0"/>
        <v>4.5963777927193569E-2</v>
      </c>
      <c r="G25" s="76">
        <f t="shared" si="1"/>
        <v>-3.7493570860803294E-2</v>
      </c>
      <c r="H25" s="52">
        <f t="shared" si="2"/>
        <v>-6415</v>
      </c>
      <c r="I25" s="78">
        <f t="shared" si="3"/>
        <v>-0.56168461605813846</v>
      </c>
      <c r="J25" s="51">
        <f t="shared" si="4"/>
        <v>-1113</v>
      </c>
      <c r="K25" s="11"/>
    </row>
    <row r="26" spans="1:18" s="12" customFormat="1" ht="15" thickBot="1">
      <c r="A26" s="153" t="s">
        <v>255</v>
      </c>
      <c r="B26" s="154"/>
      <c r="C26" s="79">
        <v>3571422</v>
      </c>
      <c r="D26" s="79">
        <v>3585659</v>
      </c>
      <c r="E26" s="79">
        <v>3582843</v>
      </c>
      <c r="F26" s="81">
        <f t="shared" si="0"/>
        <v>1</v>
      </c>
      <c r="G26" s="81">
        <f t="shared" si="1"/>
        <v>3.1978858841100266E-3</v>
      </c>
      <c r="H26" s="79">
        <f t="shared" si="2"/>
        <v>11421</v>
      </c>
      <c r="I26" s="82">
        <f t="shared" si="3"/>
        <v>1</v>
      </c>
      <c r="J26" s="80">
        <f t="shared" si="4"/>
        <v>-2816</v>
      </c>
      <c r="K26" s="11"/>
      <c r="L26" s="30"/>
      <c r="M26" s="30"/>
      <c r="N26" s="30"/>
      <c r="O26" s="30"/>
      <c r="P26" s="30"/>
      <c r="Q26" s="30"/>
      <c r="R26" s="30"/>
    </row>
    <row r="27" spans="1:18">
      <c r="C27" s="14"/>
      <c r="E27" s="14"/>
      <c r="F27" s="15"/>
      <c r="H27" s="22"/>
      <c r="I27" s="21"/>
      <c r="K27" s="11"/>
    </row>
    <row r="28" spans="1:18">
      <c r="K28" s="11"/>
    </row>
    <row r="29" spans="1:18">
      <c r="K29" s="11"/>
    </row>
    <row r="30" spans="1:18">
      <c r="B30" s="10"/>
      <c r="C30" s="10"/>
    </row>
    <row r="31" spans="1:18">
      <c r="B31" s="10"/>
      <c r="C31" s="10"/>
    </row>
    <row r="32" spans="1:18">
      <c r="B32" s="10"/>
      <c r="C32" s="10"/>
    </row>
    <row r="33" spans="2:3">
      <c r="B33" s="35"/>
      <c r="C33" s="10"/>
    </row>
    <row r="34" spans="2:3">
      <c r="B34" s="10"/>
      <c r="C34" s="10"/>
    </row>
    <row r="35" spans="2:3">
      <c r="B35" s="10"/>
      <c r="C35" s="10"/>
    </row>
    <row r="36" spans="2:3">
      <c r="B36" s="10"/>
      <c r="C36" s="10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5"/>
  <sheetViews>
    <sheetView workbookViewId="0">
      <pane ySplit="1" topLeftCell="A74" activePane="bottomLeft" state="frozen"/>
      <selection pane="bottomLeft" activeCell="C92" sqref="C92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7.81640625" style="8" customWidth="1"/>
    <col min="7" max="7" width="27.1796875" style="8" customWidth="1"/>
    <col min="8" max="8" width="26.453125" style="8" customWidth="1"/>
    <col min="9" max="9" width="20.453125" style="8" customWidth="1"/>
    <col min="10" max="10" width="23.453125" style="8" customWidth="1"/>
    <col min="11" max="16384" width="9.1796875" style="8"/>
  </cols>
  <sheetData>
    <row r="1" spans="1:10" ht="29.5" thickBot="1">
      <c r="A1" s="16" t="s">
        <v>1</v>
      </c>
      <c r="B1" s="7" t="s">
        <v>91</v>
      </c>
      <c r="C1" s="4">
        <v>41944</v>
      </c>
      <c r="D1" s="4">
        <v>42278</v>
      </c>
      <c r="E1" s="4">
        <v>42309</v>
      </c>
      <c r="F1" s="1" t="s">
        <v>287</v>
      </c>
      <c r="G1" s="1" t="s">
        <v>292</v>
      </c>
      <c r="H1" s="1" t="s">
        <v>293</v>
      </c>
      <c r="I1" s="1" t="s">
        <v>290</v>
      </c>
      <c r="J1" s="31" t="s">
        <v>294</v>
      </c>
    </row>
    <row r="2" spans="1:10">
      <c r="A2" s="83">
        <v>1</v>
      </c>
      <c r="B2" s="89" t="s">
        <v>2</v>
      </c>
      <c r="C2" s="74">
        <v>14916</v>
      </c>
      <c r="D2" s="74">
        <v>16452</v>
      </c>
      <c r="E2" s="74">
        <v>16389</v>
      </c>
      <c r="F2" s="75">
        <f t="shared" ref="F2:F33" si="0">E2/$E$90</f>
        <v>9.4361458103028959E-3</v>
      </c>
      <c r="G2" s="75">
        <f t="shared" ref="G2:G33" si="1">(E2-C2)/C2</f>
        <v>9.8753016894609816E-2</v>
      </c>
      <c r="H2" s="73">
        <f t="shared" ref="H2:H33" si="2">E2-C2</f>
        <v>1473</v>
      </c>
      <c r="I2" s="77">
        <f>H2/$H$90</f>
        <v>2.3496570425905246E-2</v>
      </c>
      <c r="J2" s="74">
        <f t="shared" ref="J2:J33" si="3">E2-D2</f>
        <v>-63</v>
      </c>
    </row>
    <row r="3" spans="1:10">
      <c r="A3" s="85">
        <v>2</v>
      </c>
      <c r="B3" s="3" t="s">
        <v>3</v>
      </c>
      <c r="C3" s="51">
        <v>2826</v>
      </c>
      <c r="D3" s="51">
        <v>3513</v>
      </c>
      <c r="E3" s="51">
        <v>3629</v>
      </c>
      <c r="F3" s="76">
        <f t="shared" si="0"/>
        <v>2.0894363991451103E-3</v>
      </c>
      <c r="G3" s="76">
        <f t="shared" si="1"/>
        <v>0.28414720452937015</v>
      </c>
      <c r="H3" s="52">
        <f t="shared" si="2"/>
        <v>803</v>
      </c>
      <c r="I3" s="78">
        <f t="shared" ref="I3:I66" si="4">H3/$H$90</f>
        <v>1.2809060456213111E-2</v>
      </c>
      <c r="J3" s="51">
        <f t="shared" si="3"/>
        <v>116</v>
      </c>
    </row>
    <row r="4" spans="1:10">
      <c r="A4" s="85">
        <v>3</v>
      </c>
      <c r="B4" s="3" t="s">
        <v>4</v>
      </c>
      <c r="C4" s="51">
        <v>1164</v>
      </c>
      <c r="D4" s="51">
        <v>1175</v>
      </c>
      <c r="E4" s="51">
        <v>1175</v>
      </c>
      <c r="F4" s="76">
        <f t="shared" si="0"/>
        <v>6.7651908762620685E-4</v>
      </c>
      <c r="G4" s="76">
        <f t="shared" si="1"/>
        <v>9.4501718213058413E-3</v>
      </c>
      <c r="H4" s="52">
        <f t="shared" si="2"/>
        <v>11</v>
      </c>
      <c r="I4" s="78">
        <f t="shared" si="4"/>
        <v>1.7546658159196045E-4</v>
      </c>
      <c r="J4" s="51">
        <f t="shared" si="3"/>
        <v>0</v>
      </c>
    </row>
    <row r="5" spans="1:10">
      <c r="A5" s="85">
        <v>5</v>
      </c>
      <c r="B5" s="3" t="s">
        <v>5</v>
      </c>
      <c r="C5" s="51">
        <v>735</v>
      </c>
      <c r="D5" s="51">
        <v>669</v>
      </c>
      <c r="E5" s="51">
        <v>661</v>
      </c>
      <c r="F5" s="76">
        <f t="shared" si="0"/>
        <v>3.8057797184759377E-4</v>
      </c>
      <c r="G5" s="76">
        <f t="shared" si="1"/>
        <v>-0.10068027210884353</v>
      </c>
      <c r="H5" s="52">
        <f t="shared" si="2"/>
        <v>-74</v>
      </c>
      <c r="I5" s="78">
        <f t="shared" si="4"/>
        <v>-1.1804115488913702E-3</v>
      </c>
      <c r="J5" s="51">
        <f t="shared" si="3"/>
        <v>-8</v>
      </c>
    </row>
    <row r="6" spans="1:10" ht="15.75" customHeight="1">
      <c r="A6" s="85">
        <v>6</v>
      </c>
      <c r="B6" s="3" t="s">
        <v>6</v>
      </c>
      <c r="C6" s="51">
        <v>55</v>
      </c>
      <c r="D6" s="51">
        <v>52</v>
      </c>
      <c r="E6" s="51">
        <v>52</v>
      </c>
      <c r="F6" s="76">
        <f t="shared" si="0"/>
        <v>2.9939568133244896E-5</v>
      </c>
      <c r="G6" s="76">
        <f t="shared" si="1"/>
        <v>-5.4545454545454543E-2</v>
      </c>
      <c r="H6" s="52">
        <f t="shared" si="2"/>
        <v>-3</v>
      </c>
      <c r="I6" s="78">
        <f t="shared" si="4"/>
        <v>-4.7854522252352847E-5</v>
      </c>
      <c r="J6" s="51">
        <f t="shared" si="3"/>
        <v>0</v>
      </c>
    </row>
    <row r="7" spans="1:10">
      <c r="A7" s="85">
        <v>7</v>
      </c>
      <c r="B7" s="3" t="s">
        <v>7</v>
      </c>
      <c r="C7" s="51">
        <v>953</v>
      </c>
      <c r="D7" s="51">
        <v>949</v>
      </c>
      <c r="E7" s="51">
        <v>940</v>
      </c>
      <c r="F7" s="76">
        <f t="shared" si="0"/>
        <v>5.4121527010096541E-4</v>
      </c>
      <c r="G7" s="76">
        <f t="shared" si="1"/>
        <v>-1.3641133263378805E-2</v>
      </c>
      <c r="H7" s="52">
        <f t="shared" si="2"/>
        <v>-13</v>
      </c>
      <c r="I7" s="78">
        <f t="shared" si="4"/>
        <v>-2.0736959642686235E-4</v>
      </c>
      <c r="J7" s="51">
        <f t="shared" si="3"/>
        <v>-9</v>
      </c>
    </row>
    <row r="8" spans="1:10">
      <c r="A8" s="85">
        <v>8</v>
      </c>
      <c r="B8" s="3" t="s">
        <v>8</v>
      </c>
      <c r="C8" s="51">
        <v>4566</v>
      </c>
      <c r="D8" s="51">
        <v>4738</v>
      </c>
      <c r="E8" s="51">
        <v>4746</v>
      </c>
      <c r="F8" s="76">
        <f t="shared" si="0"/>
        <v>2.732561353084236E-3</v>
      </c>
      <c r="G8" s="76">
        <f t="shared" si="1"/>
        <v>3.9421813403416557E-2</v>
      </c>
      <c r="H8" s="52">
        <f t="shared" si="2"/>
        <v>180</v>
      </c>
      <c r="I8" s="78">
        <f t="shared" si="4"/>
        <v>2.8712713351411708E-3</v>
      </c>
      <c r="J8" s="51">
        <f t="shared" si="3"/>
        <v>8</v>
      </c>
    </row>
    <row r="9" spans="1:10">
      <c r="A9" s="85">
        <v>9</v>
      </c>
      <c r="B9" s="3" t="s">
        <v>9</v>
      </c>
      <c r="C9" s="51">
        <v>485</v>
      </c>
      <c r="D9" s="51">
        <v>459</v>
      </c>
      <c r="E9" s="51">
        <v>470</v>
      </c>
      <c r="F9" s="76">
        <f t="shared" si="0"/>
        <v>2.7060763505048271E-4</v>
      </c>
      <c r="G9" s="76">
        <f t="shared" si="1"/>
        <v>-3.0927835051546393E-2</v>
      </c>
      <c r="H9" s="52">
        <f t="shared" si="2"/>
        <v>-15</v>
      </c>
      <c r="I9" s="78">
        <f t="shared" si="4"/>
        <v>-2.3927261126176425E-4</v>
      </c>
      <c r="J9" s="51">
        <f t="shared" si="3"/>
        <v>11</v>
      </c>
    </row>
    <row r="10" spans="1:10">
      <c r="A10" s="87">
        <v>10</v>
      </c>
      <c r="B10" s="3" t="s">
        <v>10</v>
      </c>
      <c r="C10" s="52">
        <v>41516</v>
      </c>
      <c r="D10" s="52">
        <v>41788</v>
      </c>
      <c r="E10" s="52">
        <v>41969</v>
      </c>
      <c r="F10" s="76">
        <f t="shared" si="0"/>
        <v>2.4164110288156827E-2</v>
      </c>
      <c r="G10" s="76">
        <f t="shared" si="1"/>
        <v>1.0911455824260527E-2</v>
      </c>
      <c r="H10" s="52">
        <f t="shared" si="2"/>
        <v>453</v>
      </c>
      <c r="I10" s="78">
        <f t="shared" si="4"/>
        <v>7.2260328601052798E-3</v>
      </c>
      <c r="J10" s="51">
        <f t="shared" si="3"/>
        <v>181</v>
      </c>
    </row>
    <row r="11" spans="1:10">
      <c r="A11" s="87">
        <v>11</v>
      </c>
      <c r="B11" s="3" t="s">
        <v>11</v>
      </c>
      <c r="C11" s="52">
        <v>640</v>
      </c>
      <c r="D11" s="52">
        <v>638</v>
      </c>
      <c r="E11" s="52">
        <v>648</v>
      </c>
      <c r="F11" s="76">
        <f t="shared" si="0"/>
        <v>3.7309307981428253E-4</v>
      </c>
      <c r="G11" s="76">
        <f t="shared" si="1"/>
        <v>1.2500000000000001E-2</v>
      </c>
      <c r="H11" s="52">
        <f t="shared" si="2"/>
        <v>8</v>
      </c>
      <c r="I11" s="78">
        <f t="shared" si="4"/>
        <v>1.2761205933960759E-4</v>
      </c>
      <c r="J11" s="51">
        <f t="shared" si="3"/>
        <v>10</v>
      </c>
    </row>
    <row r="12" spans="1:10">
      <c r="A12" s="87">
        <v>12</v>
      </c>
      <c r="B12" s="3" t="s">
        <v>12</v>
      </c>
      <c r="C12" s="52">
        <v>43</v>
      </c>
      <c r="D12" s="52">
        <v>42</v>
      </c>
      <c r="E12" s="52">
        <v>43</v>
      </c>
      <c r="F12" s="76">
        <f t="shared" si="0"/>
        <v>2.4757719802490971E-5</v>
      </c>
      <c r="G12" s="76">
        <f t="shared" si="1"/>
        <v>0</v>
      </c>
      <c r="H12" s="52">
        <f t="shared" si="2"/>
        <v>0</v>
      </c>
      <c r="I12" s="78">
        <f t="shared" si="4"/>
        <v>0</v>
      </c>
      <c r="J12" s="51">
        <f t="shared" si="3"/>
        <v>1</v>
      </c>
    </row>
    <row r="13" spans="1:10">
      <c r="A13" s="87">
        <v>13</v>
      </c>
      <c r="B13" s="3" t="s">
        <v>13</v>
      </c>
      <c r="C13" s="52">
        <v>17520</v>
      </c>
      <c r="D13" s="52">
        <v>17032</v>
      </c>
      <c r="E13" s="52">
        <v>17048</v>
      </c>
      <c r="F13" s="76">
        <f t="shared" si="0"/>
        <v>9.8155722602992108E-3</v>
      </c>
      <c r="G13" s="76">
        <f t="shared" si="1"/>
        <v>-2.6940639269406392E-2</v>
      </c>
      <c r="H13" s="52">
        <f t="shared" si="2"/>
        <v>-472</v>
      </c>
      <c r="I13" s="78">
        <f t="shared" si="4"/>
        <v>-7.5291115010368481E-3</v>
      </c>
      <c r="J13" s="51">
        <f t="shared" si="3"/>
        <v>16</v>
      </c>
    </row>
    <row r="14" spans="1:10">
      <c r="A14" s="87">
        <v>14</v>
      </c>
      <c r="B14" s="3" t="s">
        <v>14</v>
      </c>
      <c r="C14" s="52">
        <v>34963</v>
      </c>
      <c r="D14" s="52">
        <v>33358</v>
      </c>
      <c r="E14" s="52">
        <v>33398</v>
      </c>
      <c r="F14" s="76">
        <f t="shared" si="0"/>
        <v>1.9229263394502174E-2</v>
      </c>
      <c r="G14" s="76">
        <f t="shared" si="1"/>
        <v>-4.4761605125418297E-2</v>
      </c>
      <c r="H14" s="52">
        <f t="shared" si="2"/>
        <v>-1565</v>
      </c>
      <c r="I14" s="78">
        <f t="shared" si="4"/>
        <v>-2.4964109108310737E-2</v>
      </c>
      <c r="J14" s="51">
        <f t="shared" si="3"/>
        <v>40</v>
      </c>
    </row>
    <row r="15" spans="1:10">
      <c r="A15" s="87">
        <v>15</v>
      </c>
      <c r="B15" s="3" t="s">
        <v>15</v>
      </c>
      <c r="C15" s="52">
        <v>6763</v>
      </c>
      <c r="D15" s="52">
        <v>6568</v>
      </c>
      <c r="E15" s="52">
        <v>6594</v>
      </c>
      <c r="F15" s="76">
        <f t="shared" si="0"/>
        <v>3.7965675436657086E-3</v>
      </c>
      <c r="G15" s="76">
        <f t="shared" si="1"/>
        <v>-2.4988910246931836E-2</v>
      </c>
      <c r="H15" s="52">
        <f t="shared" si="2"/>
        <v>-169</v>
      </c>
      <c r="I15" s="78">
        <f t="shared" si="4"/>
        <v>-2.6958047535492104E-3</v>
      </c>
      <c r="J15" s="51">
        <f t="shared" si="3"/>
        <v>26</v>
      </c>
    </row>
    <row r="16" spans="1:10">
      <c r="A16" s="87">
        <v>16</v>
      </c>
      <c r="B16" s="3" t="s">
        <v>16</v>
      </c>
      <c r="C16" s="52">
        <v>10808</v>
      </c>
      <c r="D16" s="52">
        <v>10694</v>
      </c>
      <c r="E16" s="52">
        <v>10695</v>
      </c>
      <c r="F16" s="76">
        <f t="shared" si="0"/>
        <v>6.1577630997125803E-3</v>
      </c>
      <c r="G16" s="76">
        <f t="shared" si="1"/>
        <v>-1.0455218356772761E-2</v>
      </c>
      <c r="H16" s="52">
        <f t="shared" si="2"/>
        <v>-113</v>
      </c>
      <c r="I16" s="78">
        <f t="shared" si="4"/>
        <v>-1.8025203381719572E-3</v>
      </c>
      <c r="J16" s="51">
        <f t="shared" si="3"/>
        <v>1</v>
      </c>
    </row>
    <row r="17" spans="1:10">
      <c r="A17" s="87">
        <v>17</v>
      </c>
      <c r="B17" s="3" t="s">
        <v>17</v>
      </c>
      <c r="C17" s="52">
        <v>2238</v>
      </c>
      <c r="D17" s="52">
        <v>2359</v>
      </c>
      <c r="E17" s="52">
        <v>2381</v>
      </c>
      <c r="F17" s="76">
        <f t="shared" si="0"/>
        <v>1.3708867639472327E-3</v>
      </c>
      <c r="G17" s="76">
        <f t="shared" si="1"/>
        <v>6.3896336014298477E-2</v>
      </c>
      <c r="H17" s="52">
        <f t="shared" si="2"/>
        <v>143</v>
      </c>
      <c r="I17" s="78">
        <f t="shared" si="4"/>
        <v>2.2810655606954858E-3</v>
      </c>
      <c r="J17" s="51">
        <f t="shared" si="3"/>
        <v>22</v>
      </c>
    </row>
    <row r="18" spans="1:10">
      <c r="A18" s="87">
        <v>18</v>
      </c>
      <c r="B18" s="3" t="s">
        <v>18</v>
      </c>
      <c r="C18" s="52">
        <v>8838</v>
      </c>
      <c r="D18" s="52">
        <v>8350</v>
      </c>
      <c r="E18" s="52">
        <v>8335</v>
      </c>
      <c r="F18" s="76">
        <f t="shared" si="0"/>
        <v>4.7989673152037731E-3</v>
      </c>
      <c r="G18" s="76">
        <f t="shared" si="1"/>
        <v>-5.6913328807422496E-2</v>
      </c>
      <c r="H18" s="52">
        <f t="shared" si="2"/>
        <v>-503</v>
      </c>
      <c r="I18" s="78">
        <f t="shared" si="4"/>
        <v>-8.0236082309778269E-3</v>
      </c>
      <c r="J18" s="51">
        <f t="shared" si="3"/>
        <v>-15</v>
      </c>
    </row>
    <row r="19" spans="1:10">
      <c r="A19" s="87">
        <v>19</v>
      </c>
      <c r="B19" s="3" t="s">
        <v>19</v>
      </c>
      <c r="C19" s="52">
        <v>315</v>
      </c>
      <c r="D19" s="52">
        <v>310</v>
      </c>
      <c r="E19" s="52">
        <v>309</v>
      </c>
      <c r="F19" s="76">
        <f t="shared" si="0"/>
        <v>1.779101260225514E-4</v>
      </c>
      <c r="G19" s="76">
        <f t="shared" si="1"/>
        <v>-1.9047619047619049E-2</v>
      </c>
      <c r="H19" s="52">
        <f t="shared" si="2"/>
        <v>-6</v>
      </c>
      <c r="I19" s="78">
        <f t="shared" si="4"/>
        <v>-9.5709044504705695E-5</v>
      </c>
      <c r="J19" s="51">
        <f t="shared" si="3"/>
        <v>-1</v>
      </c>
    </row>
    <row r="20" spans="1:10">
      <c r="A20" s="87">
        <v>20</v>
      </c>
      <c r="B20" s="3" t="s">
        <v>20</v>
      </c>
      <c r="C20" s="52">
        <v>4308</v>
      </c>
      <c r="D20" s="52">
        <v>4359</v>
      </c>
      <c r="E20" s="52">
        <v>4391</v>
      </c>
      <c r="F20" s="76">
        <f t="shared" si="0"/>
        <v>2.5281662244822757E-3</v>
      </c>
      <c r="G20" s="76">
        <f t="shared" si="1"/>
        <v>1.9266480965645313E-2</v>
      </c>
      <c r="H20" s="52">
        <f t="shared" si="2"/>
        <v>83</v>
      </c>
      <c r="I20" s="78">
        <f t="shared" si="4"/>
        <v>1.3239751156484288E-3</v>
      </c>
      <c r="J20" s="51">
        <f t="shared" si="3"/>
        <v>32</v>
      </c>
    </row>
    <row r="21" spans="1:10">
      <c r="A21" s="87">
        <v>21</v>
      </c>
      <c r="B21" s="3" t="s">
        <v>21</v>
      </c>
      <c r="C21" s="52">
        <v>297</v>
      </c>
      <c r="D21" s="52">
        <v>335</v>
      </c>
      <c r="E21" s="52">
        <v>340</v>
      </c>
      <c r="F21" s="76">
        <f t="shared" si="0"/>
        <v>1.9575871471737047E-4</v>
      </c>
      <c r="G21" s="76">
        <f t="shared" si="1"/>
        <v>0.14478114478114479</v>
      </c>
      <c r="H21" s="52">
        <f t="shared" si="2"/>
        <v>43</v>
      </c>
      <c r="I21" s="78">
        <f t="shared" si="4"/>
        <v>6.8591481895039082E-4</v>
      </c>
      <c r="J21" s="51">
        <f t="shared" si="3"/>
        <v>5</v>
      </c>
    </row>
    <row r="22" spans="1:10">
      <c r="A22" s="87">
        <v>22</v>
      </c>
      <c r="B22" s="3" t="s">
        <v>22</v>
      </c>
      <c r="C22" s="52">
        <v>12438</v>
      </c>
      <c r="D22" s="52">
        <v>12678</v>
      </c>
      <c r="E22" s="52">
        <v>12730</v>
      </c>
      <c r="F22" s="76">
        <f t="shared" si="0"/>
        <v>7.3294365833886065E-3</v>
      </c>
      <c r="G22" s="76">
        <f t="shared" si="1"/>
        <v>2.3476443158063999E-2</v>
      </c>
      <c r="H22" s="52">
        <f t="shared" si="2"/>
        <v>292</v>
      </c>
      <c r="I22" s="78">
        <f t="shared" si="4"/>
        <v>4.6578401658956773E-3</v>
      </c>
      <c r="J22" s="51">
        <f t="shared" si="3"/>
        <v>52</v>
      </c>
    </row>
    <row r="23" spans="1:10">
      <c r="A23" s="87">
        <v>23</v>
      </c>
      <c r="B23" s="3" t="s">
        <v>23</v>
      </c>
      <c r="C23" s="52">
        <v>13538</v>
      </c>
      <c r="D23" s="52">
        <v>13806</v>
      </c>
      <c r="E23" s="52">
        <v>13821</v>
      </c>
      <c r="F23" s="76">
        <f t="shared" si="0"/>
        <v>7.9575917532611097E-3</v>
      </c>
      <c r="G23" s="76">
        <f t="shared" si="1"/>
        <v>2.0904121731422663E-2</v>
      </c>
      <c r="H23" s="52">
        <f t="shared" si="2"/>
        <v>283</v>
      </c>
      <c r="I23" s="78">
        <f t="shared" si="4"/>
        <v>4.5142765991386183E-3</v>
      </c>
      <c r="J23" s="51">
        <f t="shared" si="3"/>
        <v>15</v>
      </c>
    </row>
    <row r="24" spans="1:10">
      <c r="A24" s="87">
        <v>24</v>
      </c>
      <c r="B24" s="3" t="s">
        <v>24</v>
      </c>
      <c r="C24" s="52">
        <v>7838</v>
      </c>
      <c r="D24" s="52">
        <v>7618</v>
      </c>
      <c r="E24" s="52">
        <v>7639</v>
      </c>
      <c r="F24" s="76">
        <f t="shared" si="0"/>
        <v>4.3982377109588033E-3</v>
      </c>
      <c r="G24" s="76">
        <f t="shared" si="1"/>
        <v>-2.5389129880071446E-2</v>
      </c>
      <c r="H24" s="52">
        <f t="shared" si="2"/>
        <v>-199</v>
      </c>
      <c r="I24" s="78">
        <f t="shared" si="4"/>
        <v>-3.174349976072739E-3</v>
      </c>
      <c r="J24" s="51">
        <f t="shared" si="3"/>
        <v>21</v>
      </c>
    </row>
    <row r="25" spans="1:10">
      <c r="A25" s="87">
        <v>25</v>
      </c>
      <c r="B25" s="3" t="s">
        <v>25</v>
      </c>
      <c r="C25" s="52">
        <v>35001</v>
      </c>
      <c r="D25" s="52">
        <v>35262</v>
      </c>
      <c r="E25" s="52">
        <v>35362</v>
      </c>
      <c r="F25" s="76">
        <f t="shared" si="0"/>
        <v>2.0360057852457807E-2</v>
      </c>
      <c r="G25" s="76">
        <f t="shared" si="1"/>
        <v>1.0313991028827747E-2</v>
      </c>
      <c r="H25" s="52">
        <f t="shared" si="2"/>
        <v>361</v>
      </c>
      <c r="I25" s="78">
        <f t="shared" si="4"/>
        <v>5.7584941776997927E-3</v>
      </c>
      <c r="J25" s="51">
        <f t="shared" si="3"/>
        <v>100</v>
      </c>
    </row>
    <row r="26" spans="1:10">
      <c r="A26" s="87">
        <v>26</v>
      </c>
      <c r="B26" s="3" t="s">
        <v>26</v>
      </c>
      <c r="C26" s="52">
        <v>1669</v>
      </c>
      <c r="D26" s="52">
        <v>1644</v>
      </c>
      <c r="E26" s="52">
        <v>1654</v>
      </c>
      <c r="F26" s="76">
        <f t="shared" si="0"/>
        <v>9.5230857100744339E-4</v>
      </c>
      <c r="G26" s="76">
        <f t="shared" si="1"/>
        <v>-8.9874176153385259E-3</v>
      </c>
      <c r="H26" s="52">
        <f t="shared" si="2"/>
        <v>-15</v>
      </c>
      <c r="I26" s="78">
        <f t="shared" si="4"/>
        <v>-2.3927261126176425E-4</v>
      </c>
      <c r="J26" s="51">
        <f t="shared" si="3"/>
        <v>10</v>
      </c>
    </row>
    <row r="27" spans="1:10">
      <c r="A27" s="87">
        <v>27</v>
      </c>
      <c r="B27" s="3" t="s">
        <v>27</v>
      </c>
      <c r="C27" s="52">
        <v>5207</v>
      </c>
      <c r="D27" s="52">
        <v>5555</v>
      </c>
      <c r="E27" s="52">
        <v>5583</v>
      </c>
      <c r="F27" s="76">
        <f t="shared" si="0"/>
        <v>3.2144732478443512E-3</v>
      </c>
      <c r="G27" s="76">
        <f t="shared" si="1"/>
        <v>7.2210485884386402E-2</v>
      </c>
      <c r="H27" s="52">
        <f t="shared" si="2"/>
        <v>376</v>
      </c>
      <c r="I27" s="78">
        <f t="shared" si="4"/>
        <v>5.9977667889615565E-3</v>
      </c>
      <c r="J27" s="51">
        <f t="shared" si="3"/>
        <v>28</v>
      </c>
    </row>
    <row r="28" spans="1:10">
      <c r="A28" s="87">
        <v>28</v>
      </c>
      <c r="B28" s="3" t="s">
        <v>28</v>
      </c>
      <c r="C28" s="52">
        <v>9218</v>
      </c>
      <c r="D28" s="52">
        <v>9894</v>
      </c>
      <c r="E28" s="52">
        <v>9944</v>
      </c>
      <c r="F28" s="76">
        <f t="shared" si="0"/>
        <v>5.7253666445574473E-3</v>
      </c>
      <c r="G28" s="76">
        <f t="shared" si="1"/>
        <v>7.8758949880668255E-2</v>
      </c>
      <c r="H28" s="52">
        <f t="shared" si="2"/>
        <v>726</v>
      </c>
      <c r="I28" s="78">
        <f t="shared" si="4"/>
        <v>1.158079438506939E-2</v>
      </c>
      <c r="J28" s="51">
        <f t="shared" si="3"/>
        <v>50</v>
      </c>
    </row>
    <row r="29" spans="1:10">
      <c r="A29" s="87">
        <v>29</v>
      </c>
      <c r="B29" s="3" t="s">
        <v>29</v>
      </c>
      <c r="C29" s="52">
        <v>3457</v>
      </c>
      <c r="D29" s="52">
        <v>3514</v>
      </c>
      <c r="E29" s="52">
        <v>3524</v>
      </c>
      <c r="F29" s="76">
        <f t="shared" si="0"/>
        <v>2.0289815019529809E-3</v>
      </c>
      <c r="G29" s="76">
        <f t="shared" si="1"/>
        <v>1.9380966155626265E-2</v>
      </c>
      <c r="H29" s="52">
        <f t="shared" si="2"/>
        <v>67</v>
      </c>
      <c r="I29" s="78">
        <f t="shared" si="4"/>
        <v>1.0687509969692136E-3</v>
      </c>
      <c r="J29" s="51">
        <f t="shared" si="3"/>
        <v>10</v>
      </c>
    </row>
    <row r="30" spans="1:10">
      <c r="A30" s="87">
        <v>30</v>
      </c>
      <c r="B30" s="3" t="s">
        <v>30</v>
      </c>
      <c r="C30" s="52">
        <v>1119</v>
      </c>
      <c r="D30" s="52">
        <v>1141</v>
      </c>
      <c r="E30" s="52">
        <v>1154</v>
      </c>
      <c r="F30" s="76">
        <f t="shared" si="0"/>
        <v>6.64428108187781E-4</v>
      </c>
      <c r="G30" s="76">
        <f t="shared" si="1"/>
        <v>3.1277926720285967E-2</v>
      </c>
      <c r="H30" s="52">
        <f t="shared" si="2"/>
        <v>35</v>
      </c>
      <c r="I30" s="78">
        <f t="shared" si="4"/>
        <v>5.5830275961078323E-4</v>
      </c>
      <c r="J30" s="51">
        <f t="shared" si="3"/>
        <v>13</v>
      </c>
    </row>
    <row r="31" spans="1:10">
      <c r="A31" s="87">
        <v>31</v>
      </c>
      <c r="B31" s="3" t="s">
        <v>31</v>
      </c>
      <c r="C31" s="52">
        <v>20827</v>
      </c>
      <c r="D31" s="52">
        <v>21374</v>
      </c>
      <c r="E31" s="52">
        <v>21464</v>
      </c>
      <c r="F31" s="76">
        <f t="shared" si="0"/>
        <v>1.2358132507922471E-2</v>
      </c>
      <c r="G31" s="76">
        <f t="shared" si="1"/>
        <v>3.0585297930570892E-2</v>
      </c>
      <c r="H31" s="52">
        <f t="shared" si="2"/>
        <v>637</v>
      </c>
      <c r="I31" s="78">
        <f t="shared" si="4"/>
        <v>1.0161110224916255E-2</v>
      </c>
      <c r="J31" s="51">
        <f t="shared" si="3"/>
        <v>90</v>
      </c>
    </row>
    <row r="32" spans="1:10">
      <c r="A32" s="87">
        <v>32</v>
      </c>
      <c r="B32" s="3" t="s">
        <v>32</v>
      </c>
      <c r="C32" s="52">
        <v>6223</v>
      </c>
      <c r="D32" s="52">
        <v>6333</v>
      </c>
      <c r="E32" s="52">
        <v>6328</v>
      </c>
      <c r="F32" s="76">
        <f t="shared" si="0"/>
        <v>3.6434151374456483E-3</v>
      </c>
      <c r="G32" s="76">
        <f t="shared" si="1"/>
        <v>1.6872890888638921E-2</v>
      </c>
      <c r="H32" s="52">
        <f t="shared" si="2"/>
        <v>105</v>
      </c>
      <c r="I32" s="78">
        <f t="shared" si="4"/>
        <v>1.6749082788323497E-3</v>
      </c>
      <c r="J32" s="51">
        <f t="shared" si="3"/>
        <v>-5</v>
      </c>
    </row>
    <row r="33" spans="1:10">
      <c r="A33" s="87">
        <v>33</v>
      </c>
      <c r="B33" s="3" t="s">
        <v>33</v>
      </c>
      <c r="C33" s="52">
        <v>21175</v>
      </c>
      <c r="D33" s="52">
        <v>20586</v>
      </c>
      <c r="E33" s="52">
        <v>20601</v>
      </c>
      <c r="F33" s="76">
        <f t="shared" si="0"/>
        <v>1.1861250829095733E-2</v>
      </c>
      <c r="G33" s="76">
        <f t="shared" si="1"/>
        <v>-2.7107438016528925E-2</v>
      </c>
      <c r="H33" s="52">
        <f t="shared" si="2"/>
        <v>-574</v>
      </c>
      <c r="I33" s="78">
        <f t="shared" si="4"/>
        <v>-9.1561652576168454E-3</v>
      </c>
      <c r="J33" s="51">
        <f t="shared" si="3"/>
        <v>15</v>
      </c>
    </row>
    <row r="34" spans="1:10">
      <c r="A34" s="87">
        <v>35</v>
      </c>
      <c r="B34" s="3" t="s">
        <v>34</v>
      </c>
      <c r="C34" s="51">
        <v>20537</v>
      </c>
      <c r="D34" s="51">
        <v>18819</v>
      </c>
      <c r="E34" s="51">
        <v>18999</v>
      </c>
      <c r="F34" s="76">
        <f t="shared" ref="F34:F65" si="5">E34/$E$90</f>
        <v>1.0938881826221535E-2</v>
      </c>
      <c r="G34" s="76">
        <f t="shared" ref="G34:G65" si="6">(E34-C34)/C34</f>
        <v>-7.4889224326824752E-2</v>
      </c>
      <c r="H34" s="52">
        <f t="shared" ref="H34:H65" si="7">E34-C34</f>
        <v>-1538</v>
      </c>
      <c r="I34" s="78">
        <f t="shared" si="4"/>
        <v>-2.4533418408039558E-2</v>
      </c>
      <c r="J34" s="51">
        <f t="shared" ref="J34:J66" si="8">E34-D34</f>
        <v>180</v>
      </c>
    </row>
    <row r="35" spans="1:10">
      <c r="A35" s="87">
        <v>36</v>
      </c>
      <c r="B35" s="3" t="s">
        <v>35</v>
      </c>
      <c r="C35" s="51">
        <v>958</v>
      </c>
      <c r="D35" s="51">
        <v>1006</v>
      </c>
      <c r="E35" s="51">
        <v>973</v>
      </c>
      <c r="F35" s="76">
        <f t="shared" si="5"/>
        <v>5.6021538064706311E-4</v>
      </c>
      <c r="G35" s="76">
        <f t="shared" si="6"/>
        <v>1.5657620041753653E-2</v>
      </c>
      <c r="H35" s="52">
        <f t="shared" si="7"/>
        <v>15</v>
      </c>
      <c r="I35" s="78">
        <f t="shared" si="4"/>
        <v>2.3927261126176425E-4</v>
      </c>
      <c r="J35" s="51">
        <f t="shared" si="8"/>
        <v>-33</v>
      </c>
    </row>
    <row r="36" spans="1:10">
      <c r="A36" s="87">
        <v>37</v>
      </c>
      <c r="B36" s="3" t="s">
        <v>36</v>
      </c>
      <c r="C36" s="51">
        <v>396</v>
      </c>
      <c r="D36" s="51">
        <v>477</v>
      </c>
      <c r="E36" s="51">
        <v>488</v>
      </c>
      <c r="F36" s="76">
        <f t="shared" si="5"/>
        <v>2.8097133171199059E-4</v>
      </c>
      <c r="G36" s="76">
        <f t="shared" si="6"/>
        <v>0.23232323232323232</v>
      </c>
      <c r="H36" s="52">
        <f t="shared" si="7"/>
        <v>92</v>
      </c>
      <c r="I36" s="78">
        <f t="shared" si="4"/>
        <v>1.4675386824054874E-3</v>
      </c>
      <c r="J36" s="51">
        <f t="shared" si="8"/>
        <v>11</v>
      </c>
    </row>
    <row r="37" spans="1:10">
      <c r="A37" s="87">
        <v>38</v>
      </c>
      <c r="B37" s="3" t="s">
        <v>37</v>
      </c>
      <c r="C37" s="51">
        <v>3046</v>
      </c>
      <c r="D37" s="51">
        <v>3245</v>
      </c>
      <c r="E37" s="51">
        <v>3274</v>
      </c>
      <c r="F37" s="76">
        <f t="shared" si="5"/>
        <v>1.8850412705431498E-3</v>
      </c>
      <c r="G37" s="76">
        <f t="shared" si="6"/>
        <v>7.4852265265922521E-2</v>
      </c>
      <c r="H37" s="52">
        <f t="shared" si="7"/>
        <v>228</v>
      </c>
      <c r="I37" s="78">
        <f t="shared" si="4"/>
        <v>3.6369436911788166E-3</v>
      </c>
      <c r="J37" s="51">
        <f t="shared" si="8"/>
        <v>29</v>
      </c>
    </row>
    <row r="38" spans="1:10">
      <c r="A38" s="87">
        <v>39</v>
      </c>
      <c r="B38" s="3" t="s">
        <v>38</v>
      </c>
      <c r="C38" s="51">
        <v>135</v>
      </c>
      <c r="D38" s="51">
        <v>150</v>
      </c>
      <c r="E38" s="51">
        <v>150</v>
      </c>
      <c r="F38" s="76">
        <f t="shared" si="5"/>
        <v>8.6364138845898742E-5</v>
      </c>
      <c r="G38" s="76">
        <f t="shared" si="6"/>
        <v>0.1111111111111111</v>
      </c>
      <c r="H38" s="52">
        <f t="shared" si="7"/>
        <v>15</v>
      </c>
      <c r="I38" s="78">
        <f t="shared" si="4"/>
        <v>2.3927261126176425E-4</v>
      </c>
      <c r="J38" s="51">
        <f t="shared" si="8"/>
        <v>0</v>
      </c>
    </row>
    <row r="39" spans="1:10">
      <c r="A39" s="87">
        <v>41</v>
      </c>
      <c r="B39" s="3" t="s">
        <v>39</v>
      </c>
      <c r="C39" s="51">
        <v>119955</v>
      </c>
      <c r="D39" s="51">
        <v>126427</v>
      </c>
      <c r="E39" s="51">
        <v>127562</v>
      </c>
      <c r="F39" s="76">
        <f t="shared" si="5"/>
        <v>7.3445215196403568E-2</v>
      </c>
      <c r="G39" s="76">
        <f t="shared" si="6"/>
        <v>6.3415447459463967E-2</v>
      </c>
      <c r="H39" s="52">
        <f t="shared" si="7"/>
        <v>7607</v>
      </c>
      <c r="I39" s="78">
        <f t="shared" si="4"/>
        <v>0.12134311692454937</v>
      </c>
      <c r="J39" s="51">
        <f t="shared" si="8"/>
        <v>1135</v>
      </c>
    </row>
    <row r="40" spans="1:10">
      <c r="A40" s="87">
        <v>42</v>
      </c>
      <c r="B40" s="3" t="s">
        <v>40</v>
      </c>
      <c r="C40" s="51">
        <v>14988</v>
      </c>
      <c r="D40" s="51">
        <v>16134</v>
      </c>
      <c r="E40" s="51">
        <v>15969</v>
      </c>
      <c r="F40" s="76">
        <f t="shared" si="5"/>
        <v>9.1943262215343803E-3</v>
      </c>
      <c r="G40" s="76">
        <f t="shared" si="6"/>
        <v>6.5452361889511604E-2</v>
      </c>
      <c r="H40" s="52">
        <f t="shared" si="7"/>
        <v>981</v>
      </c>
      <c r="I40" s="78">
        <f t="shared" si="4"/>
        <v>1.5648428776519382E-2</v>
      </c>
      <c r="J40" s="51">
        <f t="shared" si="8"/>
        <v>-165</v>
      </c>
    </row>
    <row r="41" spans="1:10">
      <c r="A41" s="87">
        <v>43</v>
      </c>
      <c r="B41" s="3" t="s">
        <v>41</v>
      </c>
      <c r="C41" s="51">
        <v>53033</v>
      </c>
      <c r="D41" s="51">
        <v>54912</v>
      </c>
      <c r="E41" s="51">
        <v>55261</v>
      </c>
      <c r="F41" s="76">
        <f t="shared" si="5"/>
        <v>3.1817124511754738E-2</v>
      </c>
      <c r="G41" s="76">
        <f t="shared" si="6"/>
        <v>4.2011577696905701E-2</v>
      </c>
      <c r="H41" s="52">
        <f t="shared" si="7"/>
        <v>2228</v>
      </c>
      <c r="I41" s="78">
        <f t="shared" si="4"/>
        <v>3.5539958526080717E-2</v>
      </c>
      <c r="J41" s="51">
        <f t="shared" si="8"/>
        <v>349</v>
      </c>
    </row>
    <row r="42" spans="1:10">
      <c r="A42" s="87">
        <v>45</v>
      </c>
      <c r="B42" s="3" t="s">
        <v>42</v>
      </c>
      <c r="C42" s="51">
        <v>41609</v>
      </c>
      <c r="D42" s="51">
        <v>45026</v>
      </c>
      <c r="E42" s="51">
        <v>45331</v>
      </c>
      <c r="F42" s="76">
        <f t="shared" si="5"/>
        <v>2.6099818520156238E-2</v>
      </c>
      <c r="G42" s="76">
        <f t="shared" si="6"/>
        <v>8.9451801292989491E-2</v>
      </c>
      <c r="H42" s="52">
        <f t="shared" si="7"/>
        <v>3722</v>
      </c>
      <c r="I42" s="78">
        <f t="shared" si="4"/>
        <v>5.9371510607752434E-2</v>
      </c>
      <c r="J42" s="51">
        <f t="shared" si="8"/>
        <v>305</v>
      </c>
    </row>
    <row r="43" spans="1:10">
      <c r="A43" s="87">
        <v>46</v>
      </c>
      <c r="B43" s="3" t="s">
        <v>43</v>
      </c>
      <c r="C43" s="51">
        <v>112606</v>
      </c>
      <c r="D43" s="51">
        <v>121161</v>
      </c>
      <c r="E43" s="51">
        <v>121969</v>
      </c>
      <c r="F43" s="76">
        <f t="shared" si="5"/>
        <v>7.0224984339302826E-2</v>
      </c>
      <c r="G43" s="76">
        <f t="shared" si="6"/>
        <v>8.3148322469495412E-2</v>
      </c>
      <c r="H43" s="52">
        <f t="shared" si="7"/>
        <v>9363</v>
      </c>
      <c r="I43" s="78">
        <f t="shared" si="4"/>
        <v>0.14935396394959324</v>
      </c>
      <c r="J43" s="51">
        <f t="shared" si="8"/>
        <v>808</v>
      </c>
    </row>
    <row r="44" spans="1:10">
      <c r="A44" s="87">
        <v>47</v>
      </c>
      <c r="B44" s="3" t="s">
        <v>44</v>
      </c>
      <c r="C44" s="51">
        <v>285698</v>
      </c>
      <c r="D44" s="51">
        <v>296715</v>
      </c>
      <c r="E44" s="51">
        <v>294299</v>
      </c>
      <c r="F44" s="76">
        <f t="shared" si="5"/>
        <v>0.16944586465472769</v>
      </c>
      <c r="G44" s="76">
        <f t="shared" si="6"/>
        <v>3.0105215997311845E-2</v>
      </c>
      <c r="H44" s="52">
        <f t="shared" si="7"/>
        <v>8601</v>
      </c>
      <c r="I44" s="78">
        <f t="shared" si="4"/>
        <v>0.13719891529749562</v>
      </c>
      <c r="J44" s="51">
        <f t="shared" si="8"/>
        <v>-2416</v>
      </c>
    </row>
    <row r="45" spans="1:10">
      <c r="A45" s="87">
        <v>49</v>
      </c>
      <c r="B45" s="3" t="s">
        <v>45</v>
      </c>
      <c r="C45" s="51">
        <v>120626</v>
      </c>
      <c r="D45" s="51">
        <v>122194</v>
      </c>
      <c r="E45" s="51">
        <v>122435</v>
      </c>
      <c r="F45" s="76">
        <f t="shared" si="5"/>
        <v>7.0493288930650752E-2</v>
      </c>
      <c r="G45" s="76">
        <f t="shared" si="6"/>
        <v>1.499676686618142E-2</v>
      </c>
      <c r="H45" s="52">
        <f t="shared" si="7"/>
        <v>1809</v>
      </c>
      <c r="I45" s="78">
        <f t="shared" si="4"/>
        <v>2.8856276918168767E-2</v>
      </c>
      <c r="J45" s="51">
        <f t="shared" si="8"/>
        <v>241</v>
      </c>
    </row>
    <row r="46" spans="1:10">
      <c r="A46" s="87">
        <v>50</v>
      </c>
      <c r="B46" s="3" t="s">
        <v>46</v>
      </c>
      <c r="C46" s="51">
        <v>2304</v>
      </c>
      <c r="D46" s="51">
        <v>2603</v>
      </c>
      <c r="E46" s="51">
        <v>2397</v>
      </c>
      <c r="F46" s="76">
        <f t="shared" si="5"/>
        <v>1.3800989387574619E-3</v>
      </c>
      <c r="G46" s="76">
        <f t="shared" si="6"/>
        <v>4.0364583333333336E-2</v>
      </c>
      <c r="H46" s="52">
        <f t="shared" si="7"/>
        <v>93</v>
      </c>
      <c r="I46" s="78">
        <f t="shared" si="4"/>
        <v>1.4834901898229383E-3</v>
      </c>
      <c r="J46" s="51">
        <f t="shared" si="8"/>
        <v>-206</v>
      </c>
    </row>
    <row r="47" spans="1:10">
      <c r="A47" s="87">
        <v>51</v>
      </c>
      <c r="B47" s="3" t="s">
        <v>47</v>
      </c>
      <c r="C47" s="51">
        <v>294</v>
      </c>
      <c r="D47" s="51">
        <v>299</v>
      </c>
      <c r="E47" s="51">
        <v>297</v>
      </c>
      <c r="F47" s="76">
        <f t="shared" si="5"/>
        <v>1.710009949148795E-4</v>
      </c>
      <c r="G47" s="76">
        <f t="shared" si="6"/>
        <v>1.020408163265306E-2</v>
      </c>
      <c r="H47" s="52">
        <f t="shared" si="7"/>
        <v>3</v>
      </c>
      <c r="I47" s="78">
        <f t="shared" si="4"/>
        <v>4.7854522252352847E-5</v>
      </c>
      <c r="J47" s="51">
        <f t="shared" si="8"/>
        <v>-2</v>
      </c>
    </row>
    <row r="48" spans="1:10">
      <c r="A48" s="87">
        <v>52</v>
      </c>
      <c r="B48" s="3" t="s">
        <v>48</v>
      </c>
      <c r="C48" s="51">
        <v>18052</v>
      </c>
      <c r="D48" s="51">
        <v>18405</v>
      </c>
      <c r="E48" s="51">
        <v>18397</v>
      </c>
      <c r="F48" s="76">
        <f t="shared" si="5"/>
        <v>1.059227374898666E-2</v>
      </c>
      <c r="G48" s="76">
        <f t="shared" si="6"/>
        <v>1.9111455794371814E-2</v>
      </c>
      <c r="H48" s="52">
        <f t="shared" si="7"/>
        <v>345</v>
      </c>
      <c r="I48" s="78">
        <f t="shared" si="4"/>
        <v>5.5032700590205777E-3</v>
      </c>
      <c r="J48" s="51">
        <f t="shared" si="8"/>
        <v>-8</v>
      </c>
    </row>
    <row r="49" spans="1:10">
      <c r="A49" s="87">
        <v>53</v>
      </c>
      <c r="B49" s="3" t="s">
        <v>49</v>
      </c>
      <c r="C49" s="51">
        <v>2582</v>
      </c>
      <c r="D49" s="51">
        <v>2641</v>
      </c>
      <c r="E49" s="51">
        <v>2674</v>
      </c>
      <c r="F49" s="76">
        <f t="shared" si="5"/>
        <v>1.5395847151595549E-3</v>
      </c>
      <c r="G49" s="76">
        <f t="shared" si="6"/>
        <v>3.5631293570875293E-2</v>
      </c>
      <c r="H49" s="52">
        <f t="shared" si="7"/>
        <v>92</v>
      </c>
      <c r="I49" s="78">
        <f t="shared" si="4"/>
        <v>1.4675386824054874E-3</v>
      </c>
      <c r="J49" s="51">
        <f t="shared" si="8"/>
        <v>33</v>
      </c>
    </row>
    <row r="50" spans="1:10">
      <c r="A50" s="87">
        <v>55</v>
      </c>
      <c r="B50" s="3" t="s">
        <v>50</v>
      </c>
      <c r="C50" s="51">
        <v>16670</v>
      </c>
      <c r="D50" s="51">
        <v>18255</v>
      </c>
      <c r="E50" s="51">
        <v>17882</v>
      </c>
      <c r="F50" s="76">
        <f t="shared" si="5"/>
        <v>1.0295756872282409E-2</v>
      </c>
      <c r="G50" s="76">
        <f t="shared" si="6"/>
        <v>7.2705458908218362E-2</v>
      </c>
      <c r="H50" s="52">
        <f t="shared" si="7"/>
        <v>1212</v>
      </c>
      <c r="I50" s="78">
        <f t="shared" si="4"/>
        <v>1.9333226989950551E-2</v>
      </c>
      <c r="J50" s="51">
        <f t="shared" si="8"/>
        <v>-373</v>
      </c>
    </row>
    <row r="51" spans="1:10">
      <c r="A51" s="87">
        <v>56</v>
      </c>
      <c r="B51" s="3" t="s">
        <v>51</v>
      </c>
      <c r="C51" s="51">
        <v>98506</v>
      </c>
      <c r="D51" s="51">
        <v>104197</v>
      </c>
      <c r="E51" s="51">
        <v>104636</v>
      </c>
      <c r="F51" s="76">
        <f t="shared" si="5"/>
        <v>6.02453202151964E-2</v>
      </c>
      <c r="G51" s="76">
        <f t="shared" si="6"/>
        <v>6.2229711895722087E-2</v>
      </c>
      <c r="H51" s="52">
        <f t="shared" si="7"/>
        <v>6130</v>
      </c>
      <c r="I51" s="78">
        <f t="shared" si="4"/>
        <v>9.7782740468974325E-2</v>
      </c>
      <c r="J51" s="51">
        <f t="shared" si="8"/>
        <v>439</v>
      </c>
    </row>
    <row r="52" spans="1:10">
      <c r="A52" s="87">
        <v>58</v>
      </c>
      <c r="B52" s="3" t="s">
        <v>52</v>
      </c>
      <c r="C52" s="51">
        <v>2047</v>
      </c>
      <c r="D52" s="51">
        <v>2548</v>
      </c>
      <c r="E52" s="51">
        <v>2579</v>
      </c>
      <c r="F52" s="76">
        <f t="shared" si="5"/>
        <v>1.4848874272238191E-3</v>
      </c>
      <c r="G52" s="76">
        <f t="shared" si="6"/>
        <v>0.25989252564728871</v>
      </c>
      <c r="H52" s="52">
        <f t="shared" si="7"/>
        <v>532</v>
      </c>
      <c r="I52" s="78">
        <f t="shared" si="4"/>
        <v>8.4862019460839044E-3</v>
      </c>
      <c r="J52" s="51">
        <f t="shared" si="8"/>
        <v>31</v>
      </c>
    </row>
    <row r="53" spans="1:10">
      <c r="A53" s="87">
        <v>59</v>
      </c>
      <c r="B53" s="3" t="s">
        <v>53</v>
      </c>
      <c r="C53" s="51">
        <v>1934</v>
      </c>
      <c r="D53" s="51">
        <v>1992</v>
      </c>
      <c r="E53" s="51">
        <v>1998</v>
      </c>
      <c r="F53" s="76">
        <f t="shared" si="5"/>
        <v>1.1503703294273712E-3</v>
      </c>
      <c r="G53" s="76">
        <f t="shared" si="6"/>
        <v>3.3092037228541885E-2</v>
      </c>
      <c r="H53" s="52">
        <f t="shared" si="7"/>
        <v>64</v>
      </c>
      <c r="I53" s="78">
        <f t="shared" si="4"/>
        <v>1.0208964747168607E-3</v>
      </c>
      <c r="J53" s="51">
        <f t="shared" si="8"/>
        <v>6</v>
      </c>
    </row>
    <row r="54" spans="1:10">
      <c r="A54" s="87">
        <v>60</v>
      </c>
      <c r="B54" s="3" t="s">
        <v>54</v>
      </c>
      <c r="C54" s="51">
        <v>755</v>
      </c>
      <c r="D54" s="51">
        <v>808</v>
      </c>
      <c r="E54" s="51">
        <v>816</v>
      </c>
      <c r="F54" s="76">
        <f t="shared" si="5"/>
        <v>4.6982091532168913E-4</v>
      </c>
      <c r="G54" s="76">
        <f t="shared" si="6"/>
        <v>8.0794701986754966E-2</v>
      </c>
      <c r="H54" s="52">
        <f t="shared" si="7"/>
        <v>61</v>
      </c>
      <c r="I54" s="78">
        <f t="shared" si="4"/>
        <v>9.7304195246450788E-4</v>
      </c>
      <c r="J54" s="51">
        <f t="shared" si="8"/>
        <v>8</v>
      </c>
    </row>
    <row r="55" spans="1:10">
      <c r="A55" s="87">
        <v>61</v>
      </c>
      <c r="B55" s="3" t="s">
        <v>55</v>
      </c>
      <c r="C55" s="51">
        <v>3220</v>
      </c>
      <c r="D55" s="51">
        <v>3316</v>
      </c>
      <c r="E55" s="51">
        <v>3310</v>
      </c>
      <c r="F55" s="76">
        <f t="shared" si="5"/>
        <v>1.9057686638661656E-3</v>
      </c>
      <c r="G55" s="76">
        <f t="shared" si="6"/>
        <v>2.7950310559006212E-2</v>
      </c>
      <c r="H55" s="52">
        <f t="shared" si="7"/>
        <v>90</v>
      </c>
      <c r="I55" s="78">
        <f t="shared" si="4"/>
        <v>1.4356356675705854E-3</v>
      </c>
      <c r="J55" s="51">
        <f t="shared" si="8"/>
        <v>-6</v>
      </c>
    </row>
    <row r="56" spans="1:10">
      <c r="A56" s="87">
        <v>62</v>
      </c>
      <c r="B56" s="3" t="s">
        <v>56</v>
      </c>
      <c r="C56" s="51">
        <v>6432</v>
      </c>
      <c r="D56" s="51">
        <v>6982</v>
      </c>
      <c r="E56" s="51">
        <v>7019</v>
      </c>
      <c r="F56" s="76">
        <f t="shared" si="5"/>
        <v>4.0412659370624221E-3</v>
      </c>
      <c r="G56" s="76">
        <f t="shared" si="6"/>
        <v>9.1262437810945271E-2</v>
      </c>
      <c r="H56" s="52">
        <f t="shared" si="7"/>
        <v>587</v>
      </c>
      <c r="I56" s="78">
        <f t="shared" si="4"/>
        <v>9.363534854043707E-3</v>
      </c>
      <c r="J56" s="51">
        <f t="shared" si="8"/>
        <v>37</v>
      </c>
    </row>
    <row r="57" spans="1:10">
      <c r="A57" s="87">
        <v>63</v>
      </c>
      <c r="B57" s="3" t="s">
        <v>57</v>
      </c>
      <c r="C57" s="51">
        <v>1786</v>
      </c>
      <c r="D57" s="51">
        <v>1838</v>
      </c>
      <c r="E57" s="51">
        <v>1831</v>
      </c>
      <c r="F57" s="76">
        <f t="shared" si="5"/>
        <v>1.054218254845604E-3</v>
      </c>
      <c r="G57" s="76">
        <f t="shared" si="6"/>
        <v>2.5195968645016796E-2</v>
      </c>
      <c r="H57" s="52">
        <f t="shared" si="7"/>
        <v>45</v>
      </c>
      <c r="I57" s="78">
        <f t="shared" si="4"/>
        <v>7.178178337852927E-4</v>
      </c>
      <c r="J57" s="51">
        <f t="shared" si="8"/>
        <v>-7</v>
      </c>
    </row>
    <row r="58" spans="1:10">
      <c r="A58" s="87">
        <v>64</v>
      </c>
      <c r="B58" s="3" t="s">
        <v>58</v>
      </c>
      <c r="C58" s="51">
        <v>7738</v>
      </c>
      <c r="D58" s="51">
        <v>7771</v>
      </c>
      <c r="E58" s="51">
        <v>7775</v>
      </c>
      <c r="F58" s="76">
        <f t="shared" si="5"/>
        <v>4.4765411968457512E-3</v>
      </c>
      <c r="G58" s="76">
        <f t="shared" si="6"/>
        <v>4.7815973119669161E-3</v>
      </c>
      <c r="H58" s="52">
        <f t="shared" si="7"/>
        <v>37</v>
      </c>
      <c r="I58" s="78">
        <f t="shared" si="4"/>
        <v>5.902057744456851E-4</v>
      </c>
      <c r="J58" s="51">
        <f t="shared" si="8"/>
        <v>4</v>
      </c>
    </row>
    <row r="59" spans="1:10">
      <c r="A59" s="87">
        <v>65</v>
      </c>
      <c r="B59" s="3" t="s">
        <v>59</v>
      </c>
      <c r="C59" s="51">
        <v>4367</v>
      </c>
      <c r="D59" s="51">
        <v>4171</v>
      </c>
      <c r="E59" s="51">
        <v>4134</v>
      </c>
      <c r="F59" s="76">
        <f t="shared" si="5"/>
        <v>2.3801956665929691E-3</v>
      </c>
      <c r="G59" s="76">
        <f t="shared" si="6"/>
        <v>-5.3354705747652852E-2</v>
      </c>
      <c r="H59" s="52">
        <f t="shared" si="7"/>
        <v>-233</v>
      </c>
      <c r="I59" s="78">
        <f t="shared" si="4"/>
        <v>-3.7167012282660712E-3</v>
      </c>
      <c r="J59" s="51">
        <f t="shared" si="8"/>
        <v>-37</v>
      </c>
    </row>
    <row r="60" spans="1:10">
      <c r="A60" s="87">
        <v>66</v>
      </c>
      <c r="B60" s="3" t="s">
        <v>60</v>
      </c>
      <c r="C60" s="51">
        <v>10766</v>
      </c>
      <c r="D60" s="51">
        <v>10916</v>
      </c>
      <c r="E60" s="51">
        <v>10983</v>
      </c>
      <c r="F60" s="76">
        <f t="shared" si="5"/>
        <v>6.3235822462967056E-3</v>
      </c>
      <c r="G60" s="76">
        <f t="shared" si="6"/>
        <v>2.0156046814044214E-2</v>
      </c>
      <c r="H60" s="52">
        <f t="shared" si="7"/>
        <v>217</v>
      </c>
      <c r="I60" s="78">
        <f t="shared" si="4"/>
        <v>3.4614771095868558E-3</v>
      </c>
      <c r="J60" s="51">
        <f t="shared" si="8"/>
        <v>67</v>
      </c>
    </row>
    <row r="61" spans="1:10">
      <c r="A61" s="87">
        <v>68</v>
      </c>
      <c r="B61" s="3" t="s">
        <v>61</v>
      </c>
      <c r="C61" s="51">
        <v>40872</v>
      </c>
      <c r="D61" s="51">
        <v>46307</v>
      </c>
      <c r="E61" s="51">
        <v>47204</v>
      </c>
      <c r="F61" s="76">
        <f t="shared" si="5"/>
        <v>2.7178218733878694E-2</v>
      </c>
      <c r="G61" s="76">
        <f t="shared" si="6"/>
        <v>0.15492268545703661</v>
      </c>
      <c r="H61" s="52">
        <f t="shared" si="7"/>
        <v>6332</v>
      </c>
      <c r="I61" s="78">
        <f t="shared" si="4"/>
        <v>0.10100494496729941</v>
      </c>
      <c r="J61" s="51">
        <f t="shared" si="8"/>
        <v>897</v>
      </c>
    </row>
    <row r="62" spans="1:10">
      <c r="A62" s="87">
        <v>69</v>
      </c>
      <c r="B62" s="3" t="s">
        <v>62</v>
      </c>
      <c r="C62" s="51">
        <v>42954</v>
      </c>
      <c r="D62" s="51">
        <v>45041</v>
      </c>
      <c r="E62" s="51">
        <v>45288</v>
      </c>
      <c r="F62" s="76">
        <f t="shared" si="5"/>
        <v>2.6075060800353749E-2</v>
      </c>
      <c r="G62" s="76">
        <f t="shared" si="6"/>
        <v>5.4337197932672159E-2</v>
      </c>
      <c r="H62" s="52">
        <f t="shared" si="7"/>
        <v>2334</v>
      </c>
      <c r="I62" s="78">
        <f t="shared" si="4"/>
        <v>3.7230818312330514E-2</v>
      </c>
      <c r="J62" s="51">
        <f t="shared" si="8"/>
        <v>247</v>
      </c>
    </row>
    <row r="63" spans="1:10">
      <c r="A63" s="87">
        <v>70</v>
      </c>
      <c r="B63" s="3" t="s">
        <v>63</v>
      </c>
      <c r="C63" s="51">
        <v>22441</v>
      </c>
      <c r="D63" s="51">
        <v>21827</v>
      </c>
      <c r="E63" s="51">
        <v>21830</v>
      </c>
      <c r="F63" s="76">
        <f t="shared" si="5"/>
        <v>1.2568861006706464E-2</v>
      </c>
      <c r="G63" s="76">
        <f t="shared" si="6"/>
        <v>-2.7226950670647475E-2</v>
      </c>
      <c r="H63" s="52">
        <f t="shared" si="7"/>
        <v>-611</v>
      </c>
      <c r="I63" s="78">
        <f t="shared" si="4"/>
        <v>-9.7463710320625299E-3</v>
      </c>
      <c r="J63" s="51">
        <f t="shared" si="8"/>
        <v>3</v>
      </c>
    </row>
    <row r="64" spans="1:10">
      <c r="A64" s="87">
        <v>71</v>
      </c>
      <c r="B64" s="3" t="s">
        <v>64</v>
      </c>
      <c r="C64" s="51">
        <v>20323</v>
      </c>
      <c r="D64" s="51">
        <v>21684</v>
      </c>
      <c r="E64" s="51">
        <v>21904</v>
      </c>
      <c r="F64" s="76">
        <f t="shared" si="5"/>
        <v>1.2611467315203774E-2</v>
      </c>
      <c r="G64" s="76">
        <f t="shared" si="6"/>
        <v>7.7793632829798745E-2</v>
      </c>
      <c r="H64" s="52">
        <f t="shared" si="7"/>
        <v>1581</v>
      </c>
      <c r="I64" s="78">
        <f t="shared" si="4"/>
        <v>2.5219333226989951E-2</v>
      </c>
      <c r="J64" s="51">
        <f t="shared" si="8"/>
        <v>220</v>
      </c>
    </row>
    <row r="65" spans="1:10">
      <c r="A65" s="87">
        <v>72</v>
      </c>
      <c r="B65" s="3" t="s">
        <v>65</v>
      </c>
      <c r="C65" s="51">
        <v>779</v>
      </c>
      <c r="D65" s="51">
        <v>899</v>
      </c>
      <c r="E65" s="51">
        <v>905</v>
      </c>
      <c r="F65" s="76">
        <f t="shared" si="5"/>
        <v>5.2106363770358904E-4</v>
      </c>
      <c r="G65" s="76">
        <f t="shared" si="6"/>
        <v>0.16174582798459564</v>
      </c>
      <c r="H65" s="52">
        <f t="shared" si="7"/>
        <v>126</v>
      </c>
      <c r="I65" s="78">
        <f t="shared" si="4"/>
        <v>2.0098899345988197E-3</v>
      </c>
      <c r="J65" s="51">
        <f t="shared" si="8"/>
        <v>6</v>
      </c>
    </row>
    <row r="66" spans="1:10">
      <c r="A66" s="87">
        <v>73</v>
      </c>
      <c r="B66" s="3" t="s">
        <v>66</v>
      </c>
      <c r="C66" s="51">
        <v>6909</v>
      </c>
      <c r="D66" s="51">
        <v>7124</v>
      </c>
      <c r="E66" s="51">
        <v>7179</v>
      </c>
      <c r="F66" s="76">
        <f t="shared" ref="F66:F90" si="9">E66/$E$90</f>
        <v>4.1333876851647137E-3</v>
      </c>
      <c r="G66" s="76">
        <f t="shared" ref="G66:G90" si="10">(E66-C66)/C66</f>
        <v>3.9079461571862789E-2</v>
      </c>
      <c r="H66" s="52">
        <f t="shared" ref="H66:H90" si="11">E66-C66</f>
        <v>270</v>
      </c>
      <c r="I66" s="78">
        <f t="shared" si="4"/>
        <v>4.3069070027117566E-3</v>
      </c>
      <c r="J66" s="51">
        <f t="shared" si="8"/>
        <v>55</v>
      </c>
    </row>
    <row r="67" spans="1:10">
      <c r="A67" s="87">
        <v>74</v>
      </c>
      <c r="B67" s="3" t="s">
        <v>67</v>
      </c>
      <c r="C67" s="51">
        <v>6157</v>
      </c>
      <c r="D67" s="51">
        <v>7116</v>
      </c>
      <c r="E67" s="51">
        <v>7029</v>
      </c>
      <c r="F67" s="76">
        <f t="shared" si="9"/>
        <v>4.0470235463188151E-3</v>
      </c>
      <c r="G67" s="76">
        <f t="shared" si="10"/>
        <v>0.14162741594932596</v>
      </c>
      <c r="H67" s="52">
        <f t="shared" si="11"/>
        <v>872</v>
      </c>
      <c r="I67" s="78">
        <f t="shared" ref="I67:I90" si="12">H67/$H$90</f>
        <v>1.3909714468017228E-2</v>
      </c>
      <c r="J67" s="51">
        <f t="shared" ref="J67:J90" si="13">E67-D67</f>
        <v>-87</v>
      </c>
    </row>
    <row r="68" spans="1:10">
      <c r="A68" s="87">
        <v>75</v>
      </c>
      <c r="B68" s="3" t="s">
        <v>68</v>
      </c>
      <c r="C68" s="51">
        <v>1964</v>
      </c>
      <c r="D68" s="51">
        <v>2098</v>
      </c>
      <c r="E68" s="51">
        <v>2111</v>
      </c>
      <c r="F68" s="76">
        <f t="shared" si="9"/>
        <v>1.215431314024615E-3</v>
      </c>
      <c r="G68" s="76">
        <f t="shared" si="10"/>
        <v>7.4847250509164964E-2</v>
      </c>
      <c r="H68" s="52">
        <f t="shared" si="11"/>
        <v>147</v>
      </c>
      <c r="I68" s="78">
        <f t="shared" si="12"/>
        <v>2.3448715903652893E-3</v>
      </c>
      <c r="J68" s="51">
        <f t="shared" si="13"/>
        <v>13</v>
      </c>
    </row>
    <row r="69" spans="1:10">
      <c r="A69" s="87">
        <v>77</v>
      </c>
      <c r="B69" s="3" t="s">
        <v>69</v>
      </c>
      <c r="C69" s="51">
        <v>5708</v>
      </c>
      <c r="D69" s="51">
        <v>5801</v>
      </c>
      <c r="E69" s="51">
        <v>5781</v>
      </c>
      <c r="F69" s="76">
        <f t="shared" si="9"/>
        <v>3.3284739111209376E-3</v>
      </c>
      <c r="G69" s="76">
        <f t="shared" si="10"/>
        <v>1.278906797477225E-2</v>
      </c>
      <c r="H69" s="52">
        <f t="shared" si="11"/>
        <v>73</v>
      </c>
      <c r="I69" s="78">
        <f t="shared" si="12"/>
        <v>1.1644600414739193E-3</v>
      </c>
      <c r="J69" s="51">
        <f t="shared" si="13"/>
        <v>-20</v>
      </c>
    </row>
    <row r="70" spans="1:10">
      <c r="A70" s="87">
        <v>78</v>
      </c>
      <c r="B70" s="3" t="s">
        <v>70</v>
      </c>
      <c r="C70" s="51">
        <v>821</v>
      </c>
      <c r="D70" s="51">
        <v>1304</v>
      </c>
      <c r="E70" s="51">
        <v>1332</v>
      </c>
      <c r="F70" s="76">
        <f t="shared" si="9"/>
        <v>7.6691355295158083E-4</v>
      </c>
      <c r="G70" s="76">
        <f t="shared" si="10"/>
        <v>0.62241169305724731</v>
      </c>
      <c r="H70" s="52">
        <f t="shared" si="11"/>
        <v>511</v>
      </c>
      <c r="I70" s="78">
        <f t="shared" si="12"/>
        <v>8.1512202903174357E-3</v>
      </c>
      <c r="J70" s="51">
        <f t="shared" si="13"/>
        <v>28</v>
      </c>
    </row>
    <row r="71" spans="1:10">
      <c r="A71" s="87">
        <v>79</v>
      </c>
      <c r="B71" s="3" t="s">
        <v>71</v>
      </c>
      <c r="C71" s="51">
        <v>7598</v>
      </c>
      <c r="D71" s="51">
        <v>8077</v>
      </c>
      <c r="E71" s="51">
        <v>8050</v>
      </c>
      <c r="F71" s="76">
        <f t="shared" si="9"/>
        <v>4.6348754513965661E-3</v>
      </c>
      <c r="G71" s="76">
        <f t="shared" si="10"/>
        <v>5.9489339299815744E-2</v>
      </c>
      <c r="H71" s="52">
        <f t="shared" si="11"/>
        <v>452</v>
      </c>
      <c r="I71" s="78">
        <f t="shared" si="12"/>
        <v>7.2100813526878287E-3</v>
      </c>
      <c r="J71" s="51">
        <f t="shared" si="13"/>
        <v>-27</v>
      </c>
    </row>
    <row r="72" spans="1:10">
      <c r="A72" s="87">
        <v>80</v>
      </c>
      <c r="B72" s="3" t="s">
        <v>72</v>
      </c>
      <c r="C72" s="51">
        <v>19419</v>
      </c>
      <c r="D72" s="51">
        <v>20064</v>
      </c>
      <c r="E72" s="51">
        <v>20004</v>
      </c>
      <c r="F72" s="76">
        <f t="shared" si="9"/>
        <v>1.1517521556489056E-2</v>
      </c>
      <c r="G72" s="76">
        <f t="shared" si="10"/>
        <v>3.0125135176888616E-2</v>
      </c>
      <c r="H72" s="52">
        <f t="shared" si="11"/>
        <v>585</v>
      </c>
      <c r="I72" s="78">
        <f t="shared" si="12"/>
        <v>9.3316318392088048E-3</v>
      </c>
      <c r="J72" s="51">
        <f t="shared" si="13"/>
        <v>-60</v>
      </c>
    </row>
    <row r="73" spans="1:10">
      <c r="A73" s="87">
        <v>81</v>
      </c>
      <c r="B73" s="3" t="s">
        <v>73</v>
      </c>
      <c r="C73" s="51">
        <v>54664</v>
      </c>
      <c r="D73" s="51">
        <v>55007</v>
      </c>
      <c r="E73" s="51">
        <v>55817</v>
      </c>
      <c r="F73" s="76">
        <f t="shared" si="9"/>
        <v>3.2137247586410199E-2</v>
      </c>
      <c r="G73" s="76">
        <f t="shared" si="10"/>
        <v>2.1092492316698377E-2</v>
      </c>
      <c r="H73" s="52">
        <f t="shared" si="11"/>
        <v>1153</v>
      </c>
      <c r="I73" s="78">
        <f t="shared" si="12"/>
        <v>1.8392088052320944E-2</v>
      </c>
      <c r="J73" s="51">
        <f t="shared" si="13"/>
        <v>810</v>
      </c>
    </row>
    <row r="74" spans="1:10">
      <c r="A74" s="87">
        <v>82</v>
      </c>
      <c r="B74" s="3" t="s">
        <v>74</v>
      </c>
      <c r="C74" s="51">
        <v>50675</v>
      </c>
      <c r="D74" s="51">
        <v>51859</v>
      </c>
      <c r="E74" s="51">
        <v>51957</v>
      </c>
      <c r="F74" s="76">
        <f t="shared" si="9"/>
        <v>2.9914810413442405E-2</v>
      </c>
      <c r="G74" s="76">
        <f t="shared" si="10"/>
        <v>2.5298470646275283E-2</v>
      </c>
      <c r="H74" s="52">
        <f t="shared" si="11"/>
        <v>1282</v>
      </c>
      <c r="I74" s="78">
        <f t="shared" si="12"/>
        <v>2.0449832509172115E-2</v>
      </c>
      <c r="J74" s="51">
        <f t="shared" si="13"/>
        <v>98</v>
      </c>
    </row>
    <row r="75" spans="1:10">
      <c r="A75" s="87">
        <v>84</v>
      </c>
      <c r="B75" s="3" t="s">
        <v>75</v>
      </c>
      <c r="C75" s="51">
        <v>721</v>
      </c>
      <c r="D75" s="51">
        <v>1444</v>
      </c>
      <c r="E75" s="51">
        <v>1492</v>
      </c>
      <c r="F75" s="76">
        <f t="shared" si="9"/>
        <v>8.5903530105387277E-4</v>
      </c>
      <c r="G75" s="76">
        <f t="shared" si="10"/>
        <v>1.0693481276005548</v>
      </c>
      <c r="H75" s="52">
        <f t="shared" si="11"/>
        <v>771</v>
      </c>
      <c r="I75" s="78">
        <f t="shared" si="12"/>
        <v>1.2298612218854681E-2</v>
      </c>
      <c r="J75" s="51">
        <f t="shared" si="13"/>
        <v>48</v>
      </c>
    </row>
    <row r="76" spans="1:10">
      <c r="A76" s="87">
        <v>85</v>
      </c>
      <c r="B76" s="3" t="s">
        <v>76</v>
      </c>
      <c r="C76" s="51">
        <v>29563</v>
      </c>
      <c r="D76" s="51">
        <v>30866</v>
      </c>
      <c r="E76" s="51">
        <v>31421</v>
      </c>
      <c r="F76" s="76">
        <f t="shared" si="9"/>
        <v>1.8090984044513227E-2</v>
      </c>
      <c r="G76" s="76">
        <f t="shared" si="10"/>
        <v>6.2848831309407036E-2</v>
      </c>
      <c r="H76" s="52">
        <f t="shared" si="11"/>
        <v>1858</v>
      </c>
      <c r="I76" s="78">
        <f t="shared" si="12"/>
        <v>2.9637900781623865E-2</v>
      </c>
      <c r="J76" s="51">
        <f t="shared" si="13"/>
        <v>555</v>
      </c>
    </row>
    <row r="77" spans="1:10">
      <c r="A77" s="87">
        <v>86</v>
      </c>
      <c r="B77" s="3" t="s">
        <v>77</v>
      </c>
      <c r="C77" s="51">
        <v>20800</v>
      </c>
      <c r="D77" s="51">
        <v>22013</v>
      </c>
      <c r="E77" s="51">
        <v>22241</v>
      </c>
      <c r="F77" s="76">
        <f t="shared" si="9"/>
        <v>1.2805498747144225E-2</v>
      </c>
      <c r="G77" s="76">
        <f t="shared" si="10"/>
        <v>6.9278846153846149E-2</v>
      </c>
      <c r="H77" s="52">
        <f t="shared" si="11"/>
        <v>1441</v>
      </c>
      <c r="I77" s="78">
        <f t="shared" si="12"/>
        <v>2.2986122188546818E-2</v>
      </c>
      <c r="J77" s="51">
        <f t="shared" si="13"/>
        <v>228</v>
      </c>
    </row>
    <row r="78" spans="1:10">
      <c r="A78" s="87">
        <v>87</v>
      </c>
      <c r="B78" s="3" t="s">
        <v>78</v>
      </c>
      <c r="C78" s="51">
        <v>1586</v>
      </c>
      <c r="D78" s="51">
        <v>1570</v>
      </c>
      <c r="E78" s="51">
        <v>1564</v>
      </c>
      <c r="F78" s="76">
        <f t="shared" si="9"/>
        <v>9.0049008769990419E-4</v>
      </c>
      <c r="G78" s="76">
        <f t="shared" si="10"/>
        <v>-1.3871374527112233E-2</v>
      </c>
      <c r="H78" s="52">
        <f t="shared" si="11"/>
        <v>-22</v>
      </c>
      <c r="I78" s="78">
        <f t="shared" si="12"/>
        <v>-3.5093316318392091E-4</v>
      </c>
      <c r="J78" s="51">
        <f t="shared" si="13"/>
        <v>-6</v>
      </c>
    </row>
    <row r="79" spans="1:10">
      <c r="A79" s="87">
        <v>88</v>
      </c>
      <c r="B79" s="3" t="s">
        <v>79</v>
      </c>
      <c r="C79" s="51">
        <v>4020</v>
      </c>
      <c r="D79" s="51">
        <v>4233</v>
      </c>
      <c r="E79" s="51">
        <v>4288</v>
      </c>
      <c r="F79" s="76">
        <f t="shared" si="9"/>
        <v>2.4688628491414252E-3</v>
      </c>
      <c r="G79" s="76">
        <f t="shared" si="10"/>
        <v>6.6666666666666666E-2</v>
      </c>
      <c r="H79" s="52">
        <f t="shared" si="11"/>
        <v>268</v>
      </c>
      <c r="I79" s="78">
        <f t="shared" si="12"/>
        <v>4.2750039878768544E-3</v>
      </c>
      <c r="J79" s="51">
        <f t="shared" si="13"/>
        <v>55</v>
      </c>
    </row>
    <row r="80" spans="1:10">
      <c r="A80" s="87">
        <v>90</v>
      </c>
      <c r="B80" s="3" t="s">
        <v>80</v>
      </c>
      <c r="C80" s="51">
        <v>1362</v>
      </c>
      <c r="D80" s="51">
        <v>1455</v>
      </c>
      <c r="E80" s="51">
        <v>1439</v>
      </c>
      <c r="F80" s="76">
        <f t="shared" si="9"/>
        <v>8.2851997199498862E-4</v>
      </c>
      <c r="G80" s="76">
        <f t="shared" si="10"/>
        <v>5.6534508076358299E-2</v>
      </c>
      <c r="H80" s="52">
        <f t="shared" si="11"/>
        <v>77</v>
      </c>
      <c r="I80" s="78">
        <f t="shared" si="12"/>
        <v>1.2282660711437231E-3</v>
      </c>
      <c r="J80" s="51">
        <f t="shared" si="13"/>
        <v>-16</v>
      </c>
    </row>
    <row r="81" spans="1:10">
      <c r="A81" s="87">
        <v>91</v>
      </c>
      <c r="B81" s="3" t="s">
        <v>81</v>
      </c>
      <c r="C81" s="51">
        <v>331</v>
      </c>
      <c r="D81" s="51">
        <v>379</v>
      </c>
      <c r="E81" s="51">
        <v>379</v>
      </c>
      <c r="F81" s="76">
        <f t="shared" si="9"/>
        <v>2.1821339081730414E-4</v>
      </c>
      <c r="G81" s="76">
        <f t="shared" si="10"/>
        <v>0.14501510574018128</v>
      </c>
      <c r="H81" s="52">
        <f t="shared" si="11"/>
        <v>48</v>
      </c>
      <c r="I81" s="78">
        <f t="shared" si="12"/>
        <v>7.6567235603764556E-4</v>
      </c>
      <c r="J81" s="51">
        <f t="shared" si="13"/>
        <v>0</v>
      </c>
    </row>
    <row r="82" spans="1:10">
      <c r="A82" s="87">
        <v>92</v>
      </c>
      <c r="B82" s="3" t="s">
        <v>82</v>
      </c>
      <c r="C82" s="51">
        <v>4242</v>
      </c>
      <c r="D82" s="51">
        <v>4065</v>
      </c>
      <c r="E82" s="51">
        <v>4038</v>
      </c>
      <c r="F82" s="76">
        <f t="shared" si="9"/>
        <v>2.3249226177315943E-3</v>
      </c>
      <c r="G82" s="76">
        <f t="shared" si="10"/>
        <v>-4.8090523338048093E-2</v>
      </c>
      <c r="H82" s="52">
        <f t="shared" si="11"/>
        <v>-204</v>
      </c>
      <c r="I82" s="78">
        <f t="shared" si="12"/>
        <v>-3.2541075131599937E-3</v>
      </c>
      <c r="J82" s="51">
        <f t="shared" si="13"/>
        <v>-27</v>
      </c>
    </row>
    <row r="83" spans="1:10">
      <c r="A83" s="87">
        <v>93</v>
      </c>
      <c r="B83" s="3" t="s">
        <v>83</v>
      </c>
      <c r="C83" s="51">
        <v>6516</v>
      </c>
      <c r="D83" s="51">
        <v>7194</v>
      </c>
      <c r="E83" s="51">
        <v>7085</v>
      </c>
      <c r="F83" s="76">
        <f t="shared" si="9"/>
        <v>4.0792661581546168E-3</v>
      </c>
      <c r="G83" s="76">
        <f t="shared" si="10"/>
        <v>8.7323511356660527E-2</v>
      </c>
      <c r="H83" s="52">
        <f t="shared" si="11"/>
        <v>569</v>
      </c>
      <c r="I83" s="78">
        <f t="shared" si="12"/>
        <v>9.0764077205295907E-3</v>
      </c>
      <c r="J83" s="51">
        <f t="shared" si="13"/>
        <v>-109</v>
      </c>
    </row>
    <row r="84" spans="1:10">
      <c r="A84" s="87">
        <v>94</v>
      </c>
      <c r="B84" s="3" t="s">
        <v>84</v>
      </c>
      <c r="C84" s="51">
        <v>9696</v>
      </c>
      <c r="D84" s="51">
        <v>10246</v>
      </c>
      <c r="E84" s="51">
        <v>10342</v>
      </c>
      <c r="F84" s="76">
        <f t="shared" si="9"/>
        <v>5.9545194929618989E-3</v>
      </c>
      <c r="G84" s="76">
        <f t="shared" si="10"/>
        <v>6.662541254125412E-2</v>
      </c>
      <c r="H84" s="52">
        <f t="shared" si="11"/>
        <v>646</v>
      </c>
      <c r="I84" s="78">
        <f t="shared" si="12"/>
        <v>1.0304673791673312E-2</v>
      </c>
      <c r="J84" s="51">
        <f t="shared" si="13"/>
        <v>96</v>
      </c>
    </row>
    <row r="85" spans="1:10">
      <c r="A85" s="87">
        <v>95</v>
      </c>
      <c r="B85" s="3" t="s">
        <v>85</v>
      </c>
      <c r="C85" s="51">
        <v>11711</v>
      </c>
      <c r="D85" s="51">
        <v>11636</v>
      </c>
      <c r="E85" s="51">
        <v>11647</v>
      </c>
      <c r="F85" s="76">
        <f t="shared" si="9"/>
        <v>6.7058875009212175E-3</v>
      </c>
      <c r="G85" s="76">
        <f t="shared" si="10"/>
        <v>-5.4649474852702584E-3</v>
      </c>
      <c r="H85" s="52">
        <f t="shared" si="11"/>
        <v>-64</v>
      </c>
      <c r="I85" s="78">
        <f t="shared" si="12"/>
        <v>-1.0208964747168607E-3</v>
      </c>
      <c r="J85" s="51">
        <f t="shared" si="13"/>
        <v>11</v>
      </c>
    </row>
    <row r="86" spans="1:10">
      <c r="A86" s="87">
        <v>96</v>
      </c>
      <c r="B86" s="3" t="s">
        <v>86</v>
      </c>
      <c r="C86" s="51">
        <v>27645</v>
      </c>
      <c r="D86" s="51">
        <v>28769</v>
      </c>
      <c r="E86" s="51">
        <v>28532</v>
      </c>
      <c r="F86" s="76">
        <f t="shared" si="9"/>
        <v>1.642761073034122E-2</v>
      </c>
      <c r="G86" s="76">
        <f t="shared" si="10"/>
        <v>3.208536805932357E-2</v>
      </c>
      <c r="H86" s="52">
        <f t="shared" si="11"/>
        <v>887</v>
      </c>
      <c r="I86" s="78">
        <f t="shared" si="12"/>
        <v>1.4148987079278991E-2</v>
      </c>
      <c r="J86" s="51">
        <f t="shared" si="13"/>
        <v>-237</v>
      </c>
    </row>
    <row r="87" spans="1:10">
      <c r="A87" s="87">
        <v>97</v>
      </c>
      <c r="B87" s="3" t="s">
        <v>87</v>
      </c>
      <c r="C87" s="51">
        <v>30911</v>
      </c>
      <c r="D87" s="51">
        <v>28185</v>
      </c>
      <c r="E87" s="51">
        <v>27485</v>
      </c>
      <c r="F87" s="76">
        <f t="shared" si="9"/>
        <v>1.5824789041196847E-2</v>
      </c>
      <c r="G87" s="76">
        <f t="shared" si="10"/>
        <v>-0.11083433082074343</v>
      </c>
      <c r="H87" s="52">
        <f t="shared" si="11"/>
        <v>-3426</v>
      </c>
      <c r="I87" s="78">
        <f t="shared" si="12"/>
        <v>-5.4649864412186951E-2</v>
      </c>
      <c r="J87" s="51">
        <f t="shared" si="13"/>
        <v>-700</v>
      </c>
    </row>
    <row r="88" spans="1:10">
      <c r="A88" s="87">
        <v>98</v>
      </c>
      <c r="B88" s="3" t="s">
        <v>88</v>
      </c>
      <c r="C88" s="51">
        <v>571</v>
      </c>
      <c r="D88" s="51">
        <v>535</v>
      </c>
      <c r="E88" s="51">
        <v>536</v>
      </c>
      <c r="F88" s="76">
        <f t="shared" si="9"/>
        <v>3.0860785614267815E-4</v>
      </c>
      <c r="G88" s="76">
        <f t="shared" si="10"/>
        <v>-6.1295971978984239E-2</v>
      </c>
      <c r="H88" s="52">
        <f t="shared" si="11"/>
        <v>-35</v>
      </c>
      <c r="I88" s="78">
        <f t="shared" si="12"/>
        <v>-5.5830275961078323E-4</v>
      </c>
      <c r="J88" s="51">
        <f t="shared" si="13"/>
        <v>1</v>
      </c>
    </row>
    <row r="89" spans="1:10" ht="15" thickBot="1">
      <c r="A89" s="90">
        <v>99</v>
      </c>
      <c r="B89" s="3" t="s">
        <v>89</v>
      </c>
      <c r="C89" s="51">
        <v>484</v>
      </c>
      <c r="D89" s="51">
        <v>492</v>
      </c>
      <c r="E89" s="51">
        <v>497</v>
      </c>
      <c r="F89" s="76">
        <f t="shared" si="9"/>
        <v>2.8615318004274448E-4</v>
      </c>
      <c r="G89" s="76">
        <f t="shared" si="10"/>
        <v>2.6859504132231406E-2</v>
      </c>
      <c r="H89" s="52">
        <f t="shared" si="11"/>
        <v>13</v>
      </c>
      <c r="I89" s="78">
        <f t="shared" si="12"/>
        <v>2.0736959642686235E-4</v>
      </c>
      <c r="J89" s="51">
        <f t="shared" si="13"/>
        <v>5</v>
      </c>
    </row>
    <row r="90" spans="1:10" s="12" customFormat="1" ht="15" thickBot="1">
      <c r="A90" s="155" t="s">
        <v>90</v>
      </c>
      <c r="B90" s="154"/>
      <c r="C90" s="80">
        <v>1674142</v>
      </c>
      <c r="D90" s="80">
        <v>1733543</v>
      </c>
      <c r="E90" s="80">
        <v>1736832</v>
      </c>
      <c r="F90" s="81">
        <f t="shared" si="9"/>
        <v>1</v>
      </c>
      <c r="G90" s="81">
        <f t="shared" si="10"/>
        <v>3.7446046990040269E-2</v>
      </c>
      <c r="H90" s="79">
        <f t="shared" si="11"/>
        <v>62690</v>
      </c>
      <c r="I90" s="82">
        <f t="shared" si="12"/>
        <v>1</v>
      </c>
      <c r="J90" s="80">
        <f t="shared" si="13"/>
        <v>3289</v>
      </c>
    </row>
    <row r="91" spans="1:10">
      <c r="C91" s="9"/>
      <c r="D91" s="9"/>
      <c r="E91" s="9"/>
    </row>
    <row r="92" spans="1:10">
      <c r="D92" s="9"/>
      <c r="E92" s="9"/>
    </row>
    <row r="93" spans="1:10">
      <c r="D93" s="9"/>
      <c r="E93" s="9"/>
    </row>
    <row r="94" spans="1:10">
      <c r="D94" s="9"/>
      <c r="E94" s="9"/>
    </row>
    <row r="95" spans="1:10">
      <c r="D95" s="9"/>
      <c r="E95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4"/>
  <sheetViews>
    <sheetView workbookViewId="0">
      <pane ySplit="1" topLeftCell="A77" activePane="bottomLeft" state="frozen"/>
      <selection activeCell="W1" sqref="W1"/>
      <selection pane="bottomLeft" activeCell="C85" sqref="C85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9.7265625" style="8" customWidth="1"/>
    <col min="11" max="16384" width="9.1796875" style="8"/>
  </cols>
  <sheetData>
    <row r="1" spans="1:11" ht="29.5" thickBot="1">
      <c r="A1" s="33" t="s">
        <v>92</v>
      </c>
      <c r="B1" s="33" t="s">
        <v>175</v>
      </c>
      <c r="C1" s="33">
        <v>41944</v>
      </c>
      <c r="D1" s="33">
        <v>42278</v>
      </c>
      <c r="E1" s="33">
        <v>42309</v>
      </c>
      <c r="F1" s="1" t="s">
        <v>286</v>
      </c>
      <c r="G1" s="1" t="s">
        <v>288</v>
      </c>
      <c r="H1" s="1" t="s">
        <v>295</v>
      </c>
      <c r="I1" s="1" t="s">
        <v>296</v>
      </c>
      <c r="J1" s="31" t="s">
        <v>297</v>
      </c>
    </row>
    <row r="2" spans="1:11">
      <c r="A2" s="92">
        <v>1</v>
      </c>
      <c r="B2" s="93" t="s">
        <v>93</v>
      </c>
      <c r="C2" s="74">
        <v>285191</v>
      </c>
      <c r="D2" s="74">
        <v>296028</v>
      </c>
      <c r="E2" s="74">
        <v>300870</v>
      </c>
      <c r="F2" s="75">
        <f t="shared" ref="F2:F65" si="0">E2/$E$83</f>
        <v>2.1429464284760381E-2</v>
      </c>
      <c r="G2" s="75">
        <f t="shared" ref="G2:G65" si="1">(E2-C2)/C2</f>
        <v>5.4977190724812497E-2</v>
      </c>
      <c r="H2" s="73">
        <f t="shared" ref="H2:H65" si="2">E2-C2</f>
        <v>15679</v>
      </c>
      <c r="I2" s="77">
        <f>H2/$H$83</f>
        <v>1.9534165166418527E-2</v>
      </c>
      <c r="J2" s="74">
        <v>4</v>
      </c>
      <c r="K2" s="11"/>
    </row>
    <row r="3" spans="1:11">
      <c r="A3" s="94">
        <v>2</v>
      </c>
      <c r="B3" s="95" t="s">
        <v>94</v>
      </c>
      <c r="C3" s="51">
        <v>43449</v>
      </c>
      <c r="D3" s="51">
        <v>46559</v>
      </c>
      <c r="E3" s="51">
        <v>48328</v>
      </c>
      <c r="F3" s="76">
        <f t="shared" si="0"/>
        <v>3.4421615646422032E-3</v>
      </c>
      <c r="G3" s="76">
        <f t="shared" si="1"/>
        <v>0.11229257290156275</v>
      </c>
      <c r="H3" s="52">
        <f t="shared" si="2"/>
        <v>4879</v>
      </c>
      <c r="I3" s="78">
        <f t="shared" ref="I3:I66" si="3">H3/$H$83</f>
        <v>6.0786524553195992E-3</v>
      </c>
      <c r="J3" s="51">
        <f t="shared" ref="J3:J65" si="4">E3-D3</f>
        <v>1769</v>
      </c>
      <c r="K3" s="11"/>
    </row>
    <row r="4" spans="1:11">
      <c r="A4" s="94">
        <v>3</v>
      </c>
      <c r="B4" s="95" t="s">
        <v>95</v>
      </c>
      <c r="C4" s="51">
        <v>83324</v>
      </c>
      <c r="D4" s="51">
        <v>89682</v>
      </c>
      <c r="E4" s="51">
        <v>90285</v>
      </c>
      <c r="F4" s="76">
        <f t="shared" si="0"/>
        <v>6.4305486853112334E-3</v>
      </c>
      <c r="G4" s="76">
        <f t="shared" si="1"/>
        <v>8.3541356631942773E-2</v>
      </c>
      <c r="H4" s="52">
        <f t="shared" si="2"/>
        <v>6961</v>
      </c>
      <c r="I4" s="78">
        <f t="shared" si="3"/>
        <v>8.6725762946258927E-3</v>
      </c>
      <c r="J4" s="51">
        <f t="shared" si="4"/>
        <v>603</v>
      </c>
      <c r="K4" s="11"/>
    </row>
    <row r="5" spans="1:11">
      <c r="A5" s="94">
        <v>4</v>
      </c>
      <c r="B5" s="95" t="s">
        <v>96</v>
      </c>
      <c r="C5" s="51">
        <v>21037</v>
      </c>
      <c r="D5" s="51">
        <v>22648</v>
      </c>
      <c r="E5" s="51">
        <v>24112</v>
      </c>
      <c r="F5" s="76">
        <f t="shared" si="0"/>
        <v>1.7173770825743421E-3</v>
      </c>
      <c r="G5" s="76">
        <f t="shared" si="1"/>
        <v>0.1461710319912535</v>
      </c>
      <c r="H5" s="52">
        <f t="shared" si="2"/>
        <v>3075</v>
      </c>
      <c r="I5" s="78">
        <f t="shared" si="3"/>
        <v>3.8310834802434452E-3</v>
      </c>
      <c r="J5" s="51">
        <f t="shared" si="4"/>
        <v>1464</v>
      </c>
      <c r="K5" s="11"/>
    </row>
    <row r="6" spans="1:11">
      <c r="A6" s="94">
        <v>5</v>
      </c>
      <c r="B6" s="95" t="s">
        <v>97</v>
      </c>
      <c r="C6" s="51">
        <v>38107</v>
      </c>
      <c r="D6" s="51">
        <v>39785</v>
      </c>
      <c r="E6" s="51">
        <v>41031</v>
      </c>
      <c r="F6" s="76">
        <f t="shared" si="0"/>
        <v>2.9224327751786591E-3</v>
      </c>
      <c r="G6" s="76">
        <f t="shared" si="1"/>
        <v>7.6731309208281945E-2</v>
      </c>
      <c r="H6" s="52">
        <f t="shared" si="2"/>
        <v>2924</v>
      </c>
      <c r="I6" s="78">
        <f t="shared" si="3"/>
        <v>3.6429554784493767E-3</v>
      </c>
      <c r="J6" s="51">
        <f t="shared" si="4"/>
        <v>1246</v>
      </c>
      <c r="K6" s="11"/>
    </row>
    <row r="7" spans="1:11">
      <c r="A7" s="94">
        <v>6</v>
      </c>
      <c r="B7" s="95" t="s">
        <v>98</v>
      </c>
      <c r="C7" s="51">
        <v>1114833</v>
      </c>
      <c r="D7" s="51">
        <v>1219497</v>
      </c>
      <c r="E7" s="51">
        <v>1225128</v>
      </c>
      <c r="F7" s="76">
        <f t="shared" si="0"/>
        <v>8.7259735833615557E-2</v>
      </c>
      <c r="G7" s="76">
        <f t="shared" si="1"/>
        <v>9.8934100443743594E-2</v>
      </c>
      <c r="H7" s="52">
        <f t="shared" si="2"/>
        <v>110295</v>
      </c>
      <c r="I7" s="78">
        <f t="shared" si="3"/>
        <v>0.13741442356209782</v>
      </c>
      <c r="J7" s="51">
        <f t="shared" si="4"/>
        <v>5631</v>
      </c>
      <c r="K7" s="11"/>
    </row>
    <row r="8" spans="1:11">
      <c r="A8" s="94">
        <v>7</v>
      </c>
      <c r="B8" s="95" t="s">
        <v>99</v>
      </c>
      <c r="C8" s="51">
        <v>484581</v>
      </c>
      <c r="D8" s="51">
        <v>551745</v>
      </c>
      <c r="E8" s="51">
        <v>500647</v>
      </c>
      <c r="F8" s="76">
        <f t="shared" si="0"/>
        <v>3.5658580136844586E-2</v>
      </c>
      <c r="G8" s="76">
        <f t="shared" si="1"/>
        <v>3.3154415876809035E-2</v>
      </c>
      <c r="H8" s="52">
        <f t="shared" si="2"/>
        <v>16066</v>
      </c>
      <c r="I8" s="78">
        <f t="shared" si="3"/>
        <v>2.0016321038566241E-2</v>
      </c>
      <c r="J8" s="51">
        <f t="shared" si="4"/>
        <v>-51098</v>
      </c>
      <c r="K8" s="11"/>
    </row>
    <row r="9" spans="1:11">
      <c r="A9" s="94">
        <v>8</v>
      </c>
      <c r="B9" s="95" t="s">
        <v>100</v>
      </c>
      <c r="C9" s="51">
        <v>22645</v>
      </c>
      <c r="D9" s="51">
        <v>24055</v>
      </c>
      <c r="E9" s="51">
        <v>24695</v>
      </c>
      <c r="F9" s="76">
        <f t="shared" si="0"/>
        <v>1.7589012547351267E-3</v>
      </c>
      <c r="G9" s="76">
        <f t="shared" si="1"/>
        <v>9.0527710311327003E-2</v>
      </c>
      <c r="H9" s="52">
        <f t="shared" si="2"/>
        <v>2050</v>
      </c>
      <c r="I9" s="78">
        <f t="shared" si="3"/>
        <v>2.55405565349563E-3</v>
      </c>
      <c r="J9" s="51">
        <f t="shared" si="4"/>
        <v>640</v>
      </c>
      <c r="K9" s="11"/>
    </row>
    <row r="10" spans="1:11">
      <c r="A10" s="94">
        <v>9</v>
      </c>
      <c r="B10" s="95" t="s">
        <v>101</v>
      </c>
      <c r="C10" s="51">
        <v>138810</v>
      </c>
      <c r="D10" s="51">
        <v>154662</v>
      </c>
      <c r="E10" s="51">
        <v>152374</v>
      </c>
      <c r="F10" s="76">
        <f t="shared" si="0"/>
        <v>1.0852837407937242E-2</v>
      </c>
      <c r="G10" s="76">
        <f t="shared" si="1"/>
        <v>9.7716302860024487E-2</v>
      </c>
      <c r="H10" s="52">
        <f t="shared" si="2"/>
        <v>13564</v>
      </c>
      <c r="I10" s="78">
        <f t="shared" si="3"/>
        <v>1.689912726049499E-2</v>
      </c>
      <c r="J10" s="51">
        <f t="shared" si="4"/>
        <v>-2288</v>
      </c>
      <c r="K10" s="11"/>
    </row>
    <row r="11" spans="1:11">
      <c r="A11" s="94">
        <v>10</v>
      </c>
      <c r="B11" s="95" t="s">
        <v>102</v>
      </c>
      <c r="C11" s="51">
        <v>153787</v>
      </c>
      <c r="D11" s="51">
        <v>164890</v>
      </c>
      <c r="E11" s="51">
        <v>165017</v>
      </c>
      <c r="F11" s="76">
        <f t="shared" si="0"/>
        <v>1.1753335021365718E-2</v>
      </c>
      <c r="G11" s="76">
        <f t="shared" si="1"/>
        <v>7.302307737325002E-2</v>
      </c>
      <c r="H11" s="52">
        <f t="shared" si="2"/>
        <v>11230</v>
      </c>
      <c r="I11" s="78">
        <f t="shared" si="3"/>
        <v>1.399124145792972E-2</v>
      </c>
      <c r="J11" s="51">
        <f t="shared" si="4"/>
        <v>127</v>
      </c>
      <c r="K11" s="11"/>
    </row>
    <row r="12" spans="1:11">
      <c r="A12" s="94">
        <v>11</v>
      </c>
      <c r="B12" s="95" t="s">
        <v>103</v>
      </c>
      <c r="C12" s="51">
        <v>41898</v>
      </c>
      <c r="D12" s="51">
        <v>42031</v>
      </c>
      <c r="E12" s="51">
        <v>42347</v>
      </c>
      <c r="F12" s="76">
        <f t="shared" si="0"/>
        <v>3.0161648687697272E-3</v>
      </c>
      <c r="G12" s="76">
        <f t="shared" si="1"/>
        <v>1.071650198100148E-2</v>
      </c>
      <c r="H12" s="52">
        <f t="shared" si="2"/>
        <v>449</v>
      </c>
      <c r="I12" s="78">
        <f t="shared" si="3"/>
        <v>5.5940048215587213E-4</v>
      </c>
      <c r="J12" s="51">
        <f t="shared" si="4"/>
        <v>316</v>
      </c>
      <c r="K12" s="11"/>
    </row>
    <row r="13" spans="1:11">
      <c r="A13" s="94">
        <v>12</v>
      </c>
      <c r="B13" s="95" t="s">
        <v>104</v>
      </c>
      <c r="C13" s="51">
        <v>21871</v>
      </c>
      <c r="D13" s="51">
        <v>23917</v>
      </c>
      <c r="E13" s="51">
        <v>23957</v>
      </c>
      <c r="F13" s="76">
        <f t="shared" si="0"/>
        <v>1.7063372083291934E-3</v>
      </c>
      <c r="G13" s="76">
        <f t="shared" si="1"/>
        <v>9.5377440446253028E-2</v>
      </c>
      <c r="H13" s="52">
        <f t="shared" si="2"/>
        <v>2086</v>
      </c>
      <c r="I13" s="78">
        <f t="shared" si="3"/>
        <v>2.5989073625326264E-3</v>
      </c>
      <c r="J13" s="51">
        <f t="shared" si="4"/>
        <v>40</v>
      </c>
      <c r="K13" s="11"/>
    </row>
    <row r="14" spans="1:11">
      <c r="A14" s="94">
        <v>13</v>
      </c>
      <c r="B14" s="95" t="s">
        <v>105</v>
      </c>
      <c r="C14" s="51">
        <v>21001</v>
      </c>
      <c r="D14" s="51">
        <v>23011</v>
      </c>
      <c r="E14" s="51">
        <v>23819</v>
      </c>
      <c r="F14" s="76">
        <f t="shared" si="0"/>
        <v>1.6965081590012547E-3</v>
      </c>
      <c r="G14" s="76">
        <f t="shared" si="1"/>
        <v>0.13418408647207275</v>
      </c>
      <c r="H14" s="52">
        <f t="shared" si="2"/>
        <v>2818</v>
      </c>
      <c r="I14" s="78">
        <f t="shared" si="3"/>
        <v>3.5108921129515538E-3</v>
      </c>
      <c r="J14" s="51">
        <f t="shared" si="4"/>
        <v>808</v>
      </c>
      <c r="K14" s="11"/>
    </row>
    <row r="15" spans="1:11">
      <c r="A15" s="94">
        <v>14</v>
      </c>
      <c r="B15" s="95" t="s">
        <v>106</v>
      </c>
      <c r="C15" s="51">
        <v>55961</v>
      </c>
      <c r="D15" s="51">
        <v>57915</v>
      </c>
      <c r="E15" s="51">
        <v>58970</v>
      </c>
      <c r="F15" s="76">
        <f t="shared" si="0"/>
        <v>4.2001379628155665E-3</v>
      </c>
      <c r="G15" s="76">
        <f t="shared" si="1"/>
        <v>5.3769589535569415E-2</v>
      </c>
      <c r="H15" s="52">
        <f t="shared" si="2"/>
        <v>3009</v>
      </c>
      <c r="I15" s="78">
        <f t="shared" si="3"/>
        <v>3.7488553470089517E-3</v>
      </c>
      <c r="J15" s="51">
        <f t="shared" si="4"/>
        <v>1055</v>
      </c>
      <c r="K15" s="11"/>
    </row>
    <row r="16" spans="1:11">
      <c r="A16" s="94">
        <v>15</v>
      </c>
      <c r="B16" s="95" t="s">
        <v>107</v>
      </c>
      <c r="C16" s="51">
        <v>35079</v>
      </c>
      <c r="D16" s="51">
        <v>36529</v>
      </c>
      <c r="E16" s="51">
        <v>37603</v>
      </c>
      <c r="F16" s="76">
        <f t="shared" si="0"/>
        <v>2.6782734918730498E-3</v>
      </c>
      <c r="G16" s="76">
        <f t="shared" si="1"/>
        <v>7.1951880042190483E-2</v>
      </c>
      <c r="H16" s="52">
        <f t="shared" si="2"/>
        <v>2524</v>
      </c>
      <c r="I16" s="78">
        <f t="shared" si="3"/>
        <v>3.1446031558160833E-3</v>
      </c>
      <c r="J16" s="51">
        <f t="shared" si="4"/>
        <v>1074</v>
      </c>
      <c r="K16" s="11"/>
    </row>
    <row r="17" spans="1:10">
      <c r="A17" s="94">
        <v>16</v>
      </c>
      <c r="B17" s="95" t="s">
        <v>108</v>
      </c>
      <c r="C17" s="51">
        <v>622380</v>
      </c>
      <c r="D17" s="51">
        <v>673690</v>
      </c>
      <c r="E17" s="51">
        <v>673802</v>
      </c>
      <c r="F17" s="76">
        <f t="shared" si="0"/>
        <v>4.7991544168578169E-2</v>
      </c>
      <c r="G17" s="76">
        <f t="shared" si="1"/>
        <v>8.2621549535653455E-2</v>
      </c>
      <c r="H17" s="52">
        <f t="shared" si="2"/>
        <v>51422</v>
      </c>
      <c r="I17" s="78">
        <f t="shared" si="3"/>
        <v>6.4065682836123072E-2</v>
      </c>
      <c r="J17" s="51">
        <f t="shared" si="4"/>
        <v>112</v>
      </c>
    </row>
    <row r="18" spans="1:10">
      <c r="A18" s="94">
        <v>17</v>
      </c>
      <c r="B18" s="95" t="s">
        <v>109</v>
      </c>
      <c r="C18" s="51">
        <v>72848</v>
      </c>
      <c r="D18" s="51">
        <v>78405</v>
      </c>
      <c r="E18" s="51">
        <v>79789</v>
      </c>
      <c r="F18" s="76">
        <f t="shared" si="0"/>
        <v>5.6829711364268483E-3</v>
      </c>
      <c r="G18" s="76">
        <f t="shared" si="1"/>
        <v>9.5280584230177906E-2</v>
      </c>
      <c r="H18" s="52">
        <f t="shared" si="2"/>
        <v>6941</v>
      </c>
      <c r="I18" s="78">
        <f t="shared" si="3"/>
        <v>8.6476586784942286E-3</v>
      </c>
      <c r="J18" s="51">
        <f t="shared" si="4"/>
        <v>1384</v>
      </c>
    </row>
    <row r="19" spans="1:10">
      <c r="A19" s="94">
        <v>18</v>
      </c>
      <c r="B19" s="95" t="s">
        <v>110</v>
      </c>
      <c r="C19" s="51">
        <v>23534</v>
      </c>
      <c r="D19" s="51">
        <v>25077</v>
      </c>
      <c r="E19" s="51">
        <v>25788</v>
      </c>
      <c r="F19" s="76">
        <f t="shared" si="0"/>
        <v>1.8367501744122067E-3</v>
      </c>
      <c r="G19" s="76">
        <f t="shared" si="1"/>
        <v>9.5776323616894712E-2</v>
      </c>
      <c r="H19" s="52">
        <f t="shared" si="2"/>
        <v>2254</v>
      </c>
      <c r="I19" s="78">
        <f t="shared" si="3"/>
        <v>2.8082153380386099E-3</v>
      </c>
      <c r="J19" s="51">
        <f t="shared" si="4"/>
        <v>711</v>
      </c>
    </row>
    <row r="20" spans="1:10">
      <c r="A20" s="94">
        <v>19</v>
      </c>
      <c r="B20" s="95" t="s">
        <v>111</v>
      </c>
      <c r="C20" s="51">
        <v>55402</v>
      </c>
      <c r="D20" s="51">
        <v>58597</v>
      </c>
      <c r="E20" s="51">
        <v>59872</v>
      </c>
      <c r="F20" s="76">
        <f t="shared" si="0"/>
        <v>4.2643829084228185E-3</v>
      </c>
      <c r="G20" s="76">
        <f t="shared" si="1"/>
        <v>8.0683007833652218E-2</v>
      </c>
      <c r="H20" s="52">
        <f t="shared" si="2"/>
        <v>4470</v>
      </c>
      <c r="I20" s="78">
        <f t="shared" si="3"/>
        <v>5.5690872054270568E-3</v>
      </c>
      <c r="J20" s="51">
        <f t="shared" si="4"/>
        <v>1275</v>
      </c>
    </row>
    <row r="21" spans="1:10">
      <c r="A21" s="94">
        <v>20</v>
      </c>
      <c r="B21" s="95" t="s">
        <v>112</v>
      </c>
      <c r="C21" s="51">
        <v>183747</v>
      </c>
      <c r="D21" s="51">
        <v>189120</v>
      </c>
      <c r="E21" s="51">
        <v>191008</v>
      </c>
      <c r="F21" s="76">
        <f t="shared" si="0"/>
        <v>1.3604543869789314E-2</v>
      </c>
      <c r="G21" s="76">
        <f t="shared" si="1"/>
        <v>3.9516291422444991E-2</v>
      </c>
      <c r="H21" s="52">
        <f t="shared" si="2"/>
        <v>7261</v>
      </c>
      <c r="I21" s="78">
        <f t="shared" si="3"/>
        <v>9.0463405366008626E-3</v>
      </c>
      <c r="J21" s="51">
        <f t="shared" si="4"/>
        <v>1888</v>
      </c>
    </row>
    <row r="22" spans="1:10">
      <c r="A22" s="94">
        <v>21</v>
      </c>
      <c r="B22" s="95" t="s">
        <v>113</v>
      </c>
      <c r="C22" s="51">
        <v>119473</v>
      </c>
      <c r="D22" s="51">
        <v>127319</v>
      </c>
      <c r="E22" s="51">
        <v>130068</v>
      </c>
      <c r="F22" s="76">
        <f t="shared" si="0"/>
        <v>9.2640926665676637E-3</v>
      </c>
      <c r="G22" s="76">
        <f t="shared" si="1"/>
        <v>8.8681124605559408E-2</v>
      </c>
      <c r="H22" s="52">
        <f t="shared" si="2"/>
        <v>10595</v>
      </c>
      <c r="I22" s="78">
        <f t="shared" si="3"/>
        <v>1.3200107145749367E-2</v>
      </c>
      <c r="J22" s="51">
        <f t="shared" si="4"/>
        <v>2749</v>
      </c>
    </row>
    <row r="23" spans="1:10">
      <c r="A23" s="94">
        <v>22</v>
      </c>
      <c r="B23" s="95" t="s">
        <v>114</v>
      </c>
      <c r="C23" s="51">
        <v>57143</v>
      </c>
      <c r="D23" s="51">
        <v>59586</v>
      </c>
      <c r="E23" s="51">
        <v>60052</v>
      </c>
      <c r="F23" s="76">
        <f t="shared" si="0"/>
        <v>4.2772034075462166E-3</v>
      </c>
      <c r="G23" s="76">
        <f t="shared" si="1"/>
        <v>5.0907372731568173E-2</v>
      </c>
      <c r="H23" s="52">
        <f t="shared" si="2"/>
        <v>2909</v>
      </c>
      <c r="I23" s="78">
        <f t="shared" si="3"/>
        <v>3.6242672663506282E-3</v>
      </c>
      <c r="J23" s="51">
        <f t="shared" si="4"/>
        <v>466</v>
      </c>
    </row>
    <row r="24" spans="1:10">
      <c r="A24" s="94">
        <v>23</v>
      </c>
      <c r="B24" s="95" t="s">
        <v>115</v>
      </c>
      <c r="C24" s="51">
        <v>60014</v>
      </c>
      <c r="D24" s="51">
        <v>63081</v>
      </c>
      <c r="E24" s="51">
        <v>63073</v>
      </c>
      <c r="F24" s="76">
        <f t="shared" si="0"/>
        <v>4.4923741178339201E-3</v>
      </c>
      <c r="G24" s="76">
        <f t="shared" si="1"/>
        <v>5.0971439997333959E-2</v>
      </c>
      <c r="H24" s="52">
        <f t="shared" si="2"/>
        <v>3059</v>
      </c>
      <c r="I24" s="78">
        <f t="shared" si="3"/>
        <v>3.8111493873381132E-3</v>
      </c>
      <c r="J24" s="51">
        <f t="shared" si="4"/>
        <v>-8</v>
      </c>
    </row>
    <row r="25" spans="1:10">
      <c r="A25" s="94">
        <v>24</v>
      </c>
      <c r="B25" s="95" t="s">
        <v>116</v>
      </c>
      <c r="C25" s="51">
        <v>26472</v>
      </c>
      <c r="D25" s="51">
        <v>26626</v>
      </c>
      <c r="E25" s="51">
        <v>28124</v>
      </c>
      <c r="F25" s="76">
        <f t="shared" si="0"/>
        <v>2.0031317630358658E-3</v>
      </c>
      <c r="G25" s="76">
        <f t="shared" si="1"/>
        <v>6.2405560592323966E-2</v>
      </c>
      <c r="H25" s="52">
        <f t="shared" si="2"/>
        <v>1652</v>
      </c>
      <c r="I25" s="78">
        <f t="shared" si="3"/>
        <v>2.058195092475503E-3</v>
      </c>
      <c r="J25" s="51">
        <f t="shared" si="4"/>
        <v>1498</v>
      </c>
    </row>
    <row r="26" spans="1:10">
      <c r="A26" s="94">
        <v>25</v>
      </c>
      <c r="B26" s="95" t="s">
        <v>117</v>
      </c>
      <c r="C26" s="51">
        <v>74537</v>
      </c>
      <c r="D26" s="51">
        <v>83423</v>
      </c>
      <c r="E26" s="51">
        <v>82515</v>
      </c>
      <c r="F26" s="76">
        <f t="shared" si="0"/>
        <v>5.8771304731512035E-3</v>
      </c>
      <c r="G26" s="76">
        <f t="shared" si="1"/>
        <v>0.10703409045172196</v>
      </c>
      <c r="H26" s="52">
        <f t="shared" si="2"/>
        <v>7978</v>
      </c>
      <c r="I26" s="78">
        <f t="shared" si="3"/>
        <v>9.9396370749210428E-3</v>
      </c>
      <c r="J26" s="51">
        <f t="shared" si="4"/>
        <v>-908</v>
      </c>
    </row>
    <row r="27" spans="1:10">
      <c r="A27" s="94">
        <v>26</v>
      </c>
      <c r="B27" s="95" t="s">
        <v>118</v>
      </c>
      <c r="C27" s="51">
        <v>166543</v>
      </c>
      <c r="D27" s="51">
        <v>171358</v>
      </c>
      <c r="E27" s="51">
        <v>171670</v>
      </c>
      <c r="F27" s="76">
        <f t="shared" si="0"/>
        <v>1.2227194913965548E-2</v>
      </c>
      <c r="G27" s="76">
        <f t="shared" si="1"/>
        <v>3.0784842353025945E-2</v>
      </c>
      <c r="H27" s="52">
        <f t="shared" si="2"/>
        <v>5127</v>
      </c>
      <c r="I27" s="78">
        <f t="shared" si="3"/>
        <v>6.387630895352242E-3</v>
      </c>
      <c r="J27" s="51">
        <f t="shared" si="4"/>
        <v>312</v>
      </c>
    </row>
    <row r="28" spans="1:10">
      <c r="A28" s="94">
        <v>27</v>
      </c>
      <c r="B28" s="95" t="s">
        <v>119</v>
      </c>
      <c r="C28" s="51">
        <v>267742</v>
      </c>
      <c r="D28" s="51">
        <v>272203</v>
      </c>
      <c r="E28" s="51">
        <v>272731</v>
      </c>
      <c r="F28" s="76">
        <f t="shared" si="0"/>
        <v>1.9425264146797565E-2</v>
      </c>
      <c r="G28" s="76">
        <f t="shared" si="1"/>
        <v>1.8633609967804828E-2</v>
      </c>
      <c r="H28" s="52">
        <f t="shared" si="2"/>
        <v>4989</v>
      </c>
      <c r="I28" s="78">
        <f t="shared" si="3"/>
        <v>6.2156993440437552E-3</v>
      </c>
      <c r="J28" s="51">
        <f t="shared" si="4"/>
        <v>528</v>
      </c>
    </row>
    <row r="29" spans="1:10">
      <c r="A29" s="94">
        <v>28</v>
      </c>
      <c r="B29" s="95" t="s">
        <v>120</v>
      </c>
      <c r="C29" s="51">
        <v>44797</v>
      </c>
      <c r="D29" s="51">
        <v>46896</v>
      </c>
      <c r="E29" s="51">
        <v>49944</v>
      </c>
      <c r="F29" s="76">
        <f t="shared" si="0"/>
        <v>3.5572611567722683E-3</v>
      </c>
      <c r="G29" s="76">
        <f t="shared" si="1"/>
        <v>0.11489608679152621</v>
      </c>
      <c r="H29" s="52">
        <f t="shared" si="2"/>
        <v>5147</v>
      </c>
      <c r="I29" s="78">
        <f t="shared" si="3"/>
        <v>6.4125485114839061E-3</v>
      </c>
      <c r="J29" s="51">
        <f t="shared" si="4"/>
        <v>3048</v>
      </c>
    </row>
    <row r="30" spans="1:10">
      <c r="A30" s="94">
        <v>29</v>
      </c>
      <c r="B30" s="95" t="s">
        <v>121</v>
      </c>
      <c r="C30" s="51">
        <v>13294</v>
      </c>
      <c r="D30" s="51">
        <v>14843</v>
      </c>
      <c r="E30" s="51">
        <v>14749</v>
      </c>
      <c r="F30" s="76">
        <f t="shared" si="0"/>
        <v>1.0504974531722366E-3</v>
      </c>
      <c r="G30" s="76">
        <f t="shared" si="1"/>
        <v>0.10944787122009929</v>
      </c>
      <c r="H30" s="52">
        <f t="shared" si="2"/>
        <v>1455</v>
      </c>
      <c r="I30" s="78">
        <f t="shared" si="3"/>
        <v>1.8127565735786058E-3</v>
      </c>
      <c r="J30" s="51">
        <f t="shared" si="4"/>
        <v>-94</v>
      </c>
    </row>
    <row r="31" spans="1:10">
      <c r="A31" s="94">
        <v>30</v>
      </c>
      <c r="B31" s="95" t="s">
        <v>122</v>
      </c>
      <c r="C31" s="51">
        <v>11447</v>
      </c>
      <c r="D31" s="51">
        <v>13577</v>
      </c>
      <c r="E31" s="51">
        <v>14548</v>
      </c>
      <c r="F31" s="76">
        <f t="shared" si="0"/>
        <v>1.0361812291511084E-3</v>
      </c>
      <c r="G31" s="76">
        <f t="shared" si="1"/>
        <v>0.27090067266532714</v>
      </c>
      <c r="H31" s="52">
        <f t="shared" si="2"/>
        <v>3101</v>
      </c>
      <c r="I31" s="78">
        <f t="shared" si="3"/>
        <v>3.8634763812146092E-3</v>
      </c>
      <c r="J31" s="51">
        <f t="shared" si="4"/>
        <v>971</v>
      </c>
    </row>
    <row r="32" spans="1:10">
      <c r="A32" s="94">
        <v>31</v>
      </c>
      <c r="B32" s="95" t="s">
        <v>123</v>
      </c>
      <c r="C32" s="51">
        <v>148638</v>
      </c>
      <c r="D32" s="51">
        <v>155124</v>
      </c>
      <c r="E32" s="51">
        <v>159350</v>
      </c>
      <c r="F32" s="76">
        <f t="shared" si="0"/>
        <v>1.1349702973964058E-2</v>
      </c>
      <c r="G32" s="76">
        <f t="shared" si="1"/>
        <v>7.2067708123091004E-2</v>
      </c>
      <c r="H32" s="52">
        <f t="shared" si="2"/>
        <v>10712</v>
      </c>
      <c r="I32" s="78">
        <f t="shared" si="3"/>
        <v>1.3345875200119605E-2</v>
      </c>
      <c r="J32" s="51">
        <f t="shared" si="4"/>
        <v>4226</v>
      </c>
    </row>
    <row r="33" spans="1:10">
      <c r="A33" s="94">
        <v>32</v>
      </c>
      <c r="B33" s="95" t="s">
        <v>124</v>
      </c>
      <c r="C33" s="51">
        <v>54453</v>
      </c>
      <c r="D33" s="51">
        <v>60824</v>
      </c>
      <c r="E33" s="51">
        <v>61234</v>
      </c>
      <c r="F33" s="76">
        <f t="shared" si="0"/>
        <v>4.3613913517898664E-3</v>
      </c>
      <c r="G33" s="76">
        <f t="shared" si="1"/>
        <v>0.12452941068444347</v>
      </c>
      <c r="H33" s="52">
        <f t="shared" si="2"/>
        <v>6781</v>
      </c>
      <c r="I33" s="78">
        <f t="shared" si="3"/>
        <v>8.4483177494409107E-3</v>
      </c>
      <c r="J33" s="51">
        <f t="shared" si="4"/>
        <v>410</v>
      </c>
    </row>
    <row r="34" spans="1:10">
      <c r="A34" s="94">
        <v>33</v>
      </c>
      <c r="B34" s="95" t="s">
        <v>125</v>
      </c>
      <c r="C34" s="51">
        <v>214744</v>
      </c>
      <c r="D34" s="51">
        <v>232450</v>
      </c>
      <c r="E34" s="51">
        <v>236899</v>
      </c>
      <c r="F34" s="76">
        <f t="shared" si="0"/>
        <v>1.6873130121299727E-2</v>
      </c>
      <c r="G34" s="76">
        <f t="shared" si="1"/>
        <v>0.10316935513914242</v>
      </c>
      <c r="H34" s="52">
        <f t="shared" si="2"/>
        <v>22155</v>
      </c>
      <c r="I34" s="78">
        <f t="shared" si="3"/>
        <v>2.7602489269851552E-2</v>
      </c>
      <c r="J34" s="51">
        <f t="shared" si="4"/>
        <v>4449</v>
      </c>
    </row>
    <row r="35" spans="1:10">
      <c r="A35" s="94">
        <v>34</v>
      </c>
      <c r="B35" s="95" t="s">
        <v>126</v>
      </c>
      <c r="C35" s="51">
        <v>3942675</v>
      </c>
      <c r="D35" s="51">
        <v>4061183</v>
      </c>
      <c r="E35" s="51">
        <v>4078348</v>
      </c>
      <c r="F35" s="76">
        <f t="shared" si="0"/>
        <v>0.29048031643840838</v>
      </c>
      <c r="G35" s="76">
        <f t="shared" si="1"/>
        <v>3.4411408498037498E-2</v>
      </c>
      <c r="H35" s="52">
        <f t="shared" si="2"/>
        <v>135673</v>
      </c>
      <c r="I35" s="78">
        <f t="shared" si="3"/>
        <v>0.16903238667156714</v>
      </c>
      <c r="J35" s="51">
        <f t="shared" si="4"/>
        <v>17165</v>
      </c>
    </row>
    <row r="36" spans="1:10">
      <c r="A36" s="94">
        <v>35</v>
      </c>
      <c r="B36" s="95" t="s">
        <v>127</v>
      </c>
      <c r="C36" s="51">
        <v>823529</v>
      </c>
      <c r="D36" s="51">
        <v>863584</v>
      </c>
      <c r="E36" s="51">
        <v>862509</v>
      </c>
      <c r="F36" s="76">
        <f t="shared" si="0"/>
        <v>6.1432199324573368E-2</v>
      </c>
      <c r="G36" s="76">
        <f t="shared" si="1"/>
        <v>4.7332880809297546E-2</v>
      </c>
      <c r="H36" s="52">
        <f t="shared" si="2"/>
        <v>38980</v>
      </c>
      <c r="I36" s="78">
        <f t="shared" si="3"/>
        <v>4.8564433840614471E-2</v>
      </c>
      <c r="J36" s="51">
        <f t="shared" si="4"/>
        <v>-1075</v>
      </c>
    </row>
    <row r="37" spans="1:10">
      <c r="A37" s="94">
        <v>36</v>
      </c>
      <c r="B37" s="95" t="s">
        <v>128</v>
      </c>
      <c r="C37" s="51">
        <v>20958</v>
      </c>
      <c r="D37" s="51">
        <v>22805</v>
      </c>
      <c r="E37" s="51">
        <v>23568</v>
      </c>
      <c r="F37" s="76">
        <f t="shared" si="0"/>
        <v>1.6786306852236269E-3</v>
      </c>
      <c r="G37" s="76">
        <f t="shared" si="1"/>
        <v>0.12453478385342112</v>
      </c>
      <c r="H37" s="52">
        <f t="shared" si="2"/>
        <v>2610</v>
      </c>
      <c r="I37" s="78">
        <f t="shared" si="3"/>
        <v>3.2517489051822413E-3</v>
      </c>
      <c r="J37" s="51">
        <f t="shared" si="4"/>
        <v>763</v>
      </c>
    </row>
    <row r="38" spans="1:10">
      <c r="A38" s="94">
        <v>37</v>
      </c>
      <c r="B38" s="95" t="s">
        <v>129</v>
      </c>
      <c r="C38" s="51">
        <v>44310</v>
      </c>
      <c r="D38" s="51">
        <v>48617</v>
      </c>
      <c r="E38" s="51">
        <v>48694</v>
      </c>
      <c r="F38" s="76">
        <f t="shared" si="0"/>
        <v>3.4682299128597797E-3</v>
      </c>
      <c r="G38" s="76">
        <f t="shared" si="1"/>
        <v>9.8939291356352974E-2</v>
      </c>
      <c r="H38" s="52">
        <f t="shared" si="2"/>
        <v>4384</v>
      </c>
      <c r="I38" s="78">
        <f t="shared" si="3"/>
        <v>5.4619414560608988E-3</v>
      </c>
      <c r="J38" s="51">
        <f t="shared" si="4"/>
        <v>77</v>
      </c>
    </row>
    <row r="39" spans="1:10">
      <c r="A39" s="94">
        <v>38</v>
      </c>
      <c r="B39" s="95" t="s">
        <v>130</v>
      </c>
      <c r="C39" s="51">
        <v>217130</v>
      </c>
      <c r="D39" s="51">
        <v>226428</v>
      </c>
      <c r="E39" s="51">
        <v>224572</v>
      </c>
      <c r="F39" s="76">
        <f t="shared" si="0"/>
        <v>1.599513960633233E-2</v>
      </c>
      <c r="G39" s="76">
        <f t="shared" si="1"/>
        <v>3.4274397826187075E-2</v>
      </c>
      <c r="H39" s="52">
        <f t="shared" si="2"/>
        <v>7442</v>
      </c>
      <c r="I39" s="78">
        <f t="shared" si="3"/>
        <v>9.2718449625924289E-3</v>
      </c>
      <c r="J39" s="51">
        <f t="shared" si="4"/>
        <v>-1856</v>
      </c>
    </row>
    <row r="40" spans="1:10">
      <c r="A40" s="94">
        <v>39</v>
      </c>
      <c r="B40" s="95" t="s">
        <v>131</v>
      </c>
      <c r="C40" s="51">
        <v>60078</v>
      </c>
      <c r="D40" s="51">
        <v>65471</v>
      </c>
      <c r="E40" s="51">
        <v>66461</v>
      </c>
      <c r="F40" s="76">
        <f t="shared" si="0"/>
        <v>4.7336844013343288E-3</v>
      </c>
      <c r="G40" s="76">
        <f t="shared" si="1"/>
        <v>0.1062452145544126</v>
      </c>
      <c r="H40" s="52">
        <f t="shared" si="2"/>
        <v>6383</v>
      </c>
      <c r="I40" s="78">
        <f t="shared" si="3"/>
        <v>7.9524571884207838E-3</v>
      </c>
      <c r="J40" s="51">
        <f t="shared" si="4"/>
        <v>990</v>
      </c>
    </row>
    <row r="41" spans="1:10">
      <c r="A41" s="94">
        <v>40</v>
      </c>
      <c r="B41" s="95" t="s">
        <v>132</v>
      </c>
      <c r="C41" s="51">
        <v>24765</v>
      </c>
      <c r="D41" s="51">
        <v>26282</v>
      </c>
      <c r="E41" s="51">
        <v>26730</v>
      </c>
      <c r="F41" s="76">
        <f t="shared" si="0"/>
        <v>1.9038441198246582E-3</v>
      </c>
      <c r="G41" s="76">
        <f t="shared" si="1"/>
        <v>7.9345850999394313E-2</v>
      </c>
      <c r="H41" s="52">
        <f t="shared" si="2"/>
        <v>1965</v>
      </c>
      <c r="I41" s="78">
        <f t="shared" si="3"/>
        <v>2.448155784936055E-3</v>
      </c>
      <c r="J41" s="51">
        <f t="shared" si="4"/>
        <v>448</v>
      </c>
    </row>
    <row r="42" spans="1:10">
      <c r="A42" s="94">
        <v>41</v>
      </c>
      <c r="B42" s="95" t="s">
        <v>133</v>
      </c>
      <c r="C42" s="51">
        <v>450234</v>
      </c>
      <c r="D42" s="51">
        <v>464426</v>
      </c>
      <c r="E42" s="51">
        <v>468330</v>
      </c>
      <c r="F42" s="76">
        <f t="shared" si="0"/>
        <v>3.3356801969228668E-2</v>
      </c>
      <c r="G42" s="76">
        <f t="shared" si="1"/>
        <v>4.0192433268033956E-2</v>
      </c>
      <c r="H42" s="52">
        <f t="shared" si="2"/>
        <v>18096</v>
      </c>
      <c r="I42" s="78">
        <f t="shared" si="3"/>
        <v>2.2545459075930207E-2</v>
      </c>
      <c r="J42" s="51">
        <f t="shared" si="4"/>
        <v>3904</v>
      </c>
    </row>
    <row r="43" spans="1:10">
      <c r="A43" s="94">
        <v>42</v>
      </c>
      <c r="B43" s="95" t="s">
        <v>134</v>
      </c>
      <c r="C43" s="51">
        <v>279239</v>
      </c>
      <c r="D43" s="51">
        <v>299958</v>
      </c>
      <c r="E43" s="51">
        <v>300311</v>
      </c>
      <c r="F43" s="76">
        <f t="shared" si="0"/>
        <v>2.1389649512482716E-2</v>
      </c>
      <c r="G43" s="76">
        <f t="shared" si="1"/>
        <v>7.5462238440905466E-2</v>
      </c>
      <c r="H43" s="52">
        <f t="shared" si="2"/>
        <v>21072</v>
      </c>
      <c r="I43" s="78">
        <f t="shared" si="3"/>
        <v>2.625320035632191E-2</v>
      </c>
      <c r="J43" s="51">
        <f t="shared" si="4"/>
        <v>353</v>
      </c>
    </row>
    <row r="44" spans="1:10">
      <c r="A44" s="94">
        <v>43</v>
      </c>
      <c r="B44" s="95" t="s">
        <v>135</v>
      </c>
      <c r="C44" s="51">
        <v>80946</v>
      </c>
      <c r="D44" s="51">
        <v>83474</v>
      </c>
      <c r="E44" s="51">
        <v>83621</v>
      </c>
      <c r="F44" s="76">
        <f t="shared" si="0"/>
        <v>5.9559053177649741E-3</v>
      </c>
      <c r="G44" s="76">
        <f t="shared" si="1"/>
        <v>3.3046722506362265E-2</v>
      </c>
      <c r="H44" s="52">
        <f t="shared" si="2"/>
        <v>2675</v>
      </c>
      <c r="I44" s="78">
        <f t="shared" si="3"/>
        <v>3.3327311576101513E-3</v>
      </c>
      <c r="J44" s="51">
        <f t="shared" si="4"/>
        <v>147</v>
      </c>
    </row>
    <row r="45" spans="1:10">
      <c r="A45" s="94">
        <v>44</v>
      </c>
      <c r="B45" s="95" t="s">
        <v>136</v>
      </c>
      <c r="C45" s="51">
        <v>90259</v>
      </c>
      <c r="D45" s="51">
        <v>92537</v>
      </c>
      <c r="E45" s="51">
        <v>93714</v>
      </c>
      <c r="F45" s="76">
        <f t="shared" si="0"/>
        <v>6.6747791936119724E-3</v>
      </c>
      <c r="G45" s="76">
        <f t="shared" si="1"/>
        <v>3.8278731206860254E-2</v>
      </c>
      <c r="H45" s="52">
        <f t="shared" si="2"/>
        <v>3455</v>
      </c>
      <c r="I45" s="78">
        <f t="shared" si="3"/>
        <v>4.3045181867450745E-3</v>
      </c>
      <c r="J45" s="51">
        <f t="shared" si="4"/>
        <v>1177</v>
      </c>
    </row>
    <row r="46" spans="1:10">
      <c r="A46" s="94">
        <v>45</v>
      </c>
      <c r="B46" s="95" t="s">
        <v>137</v>
      </c>
      <c r="C46" s="51">
        <v>217605</v>
      </c>
      <c r="D46" s="51">
        <v>231580</v>
      </c>
      <c r="E46" s="51">
        <v>232012</v>
      </c>
      <c r="F46" s="76">
        <f t="shared" si="0"/>
        <v>1.6525053570099462E-2</v>
      </c>
      <c r="G46" s="76">
        <f t="shared" si="1"/>
        <v>6.6207118402610232E-2</v>
      </c>
      <c r="H46" s="52">
        <f t="shared" si="2"/>
        <v>14407</v>
      </c>
      <c r="I46" s="78">
        <f t="shared" si="3"/>
        <v>1.7949404780444655E-2</v>
      </c>
      <c r="J46" s="51">
        <f t="shared" si="4"/>
        <v>432</v>
      </c>
    </row>
    <row r="47" spans="1:10">
      <c r="A47" s="94">
        <v>46</v>
      </c>
      <c r="B47" s="95" t="s">
        <v>138</v>
      </c>
      <c r="C47" s="51">
        <v>128508</v>
      </c>
      <c r="D47" s="51">
        <v>136209</v>
      </c>
      <c r="E47" s="51">
        <v>137888</v>
      </c>
      <c r="F47" s="76">
        <f t="shared" si="0"/>
        <v>9.8210721284841939E-3</v>
      </c>
      <c r="G47" s="76">
        <f t="shared" si="1"/>
        <v>7.2991564727487787E-2</v>
      </c>
      <c r="H47" s="52">
        <f t="shared" si="2"/>
        <v>9380</v>
      </c>
      <c r="I47" s="78">
        <f t="shared" si="3"/>
        <v>1.1686361965750737E-2</v>
      </c>
      <c r="J47" s="51">
        <f t="shared" si="4"/>
        <v>1679</v>
      </c>
    </row>
    <row r="48" spans="1:10">
      <c r="A48" s="94">
        <v>47</v>
      </c>
      <c r="B48" s="95" t="s">
        <v>139</v>
      </c>
      <c r="C48" s="51">
        <v>55010</v>
      </c>
      <c r="D48" s="51">
        <v>59630</v>
      </c>
      <c r="E48" s="51">
        <v>60254</v>
      </c>
      <c r="F48" s="76">
        <f t="shared" si="0"/>
        <v>4.2915908565624751E-3</v>
      </c>
      <c r="G48" s="76">
        <f t="shared" si="1"/>
        <v>9.5328122159607342E-2</v>
      </c>
      <c r="H48" s="52">
        <f t="shared" si="2"/>
        <v>5244</v>
      </c>
      <c r="I48" s="78">
        <f t="shared" si="3"/>
        <v>6.5333989497224796E-3</v>
      </c>
      <c r="J48" s="51">
        <f t="shared" si="4"/>
        <v>624</v>
      </c>
    </row>
    <row r="49" spans="1:10">
      <c r="A49" s="94">
        <v>48</v>
      </c>
      <c r="B49" s="95" t="s">
        <v>140</v>
      </c>
      <c r="C49" s="51">
        <v>164371</v>
      </c>
      <c r="D49" s="51">
        <v>200622</v>
      </c>
      <c r="E49" s="51">
        <v>176417</v>
      </c>
      <c r="F49" s="76">
        <f t="shared" si="0"/>
        <v>1.2565299965847616E-2</v>
      </c>
      <c r="G49" s="76">
        <f t="shared" si="1"/>
        <v>7.3285433561881358E-2</v>
      </c>
      <c r="H49" s="52">
        <f t="shared" si="2"/>
        <v>12046</v>
      </c>
      <c r="I49" s="78">
        <f t="shared" si="3"/>
        <v>1.500788019610164E-2</v>
      </c>
      <c r="J49" s="51">
        <f t="shared" si="4"/>
        <v>-24205</v>
      </c>
    </row>
    <row r="50" spans="1:10">
      <c r="A50" s="94">
        <v>49</v>
      </c>
      <c r="B50" s="95" t="s">
        <v>141</v>
      </c>
      <c r="C50" s="51">
        <v>19965</v>
      </c>
      <c r="D50" s="51">
        <v>22363</v>
      </c>
      <c r="E50" s="51">
        <v>24775</v>
      </c>
      <c r="F50" s="76">
        <f t="shared" si="0"/>
        <v>1.7645992543455259E-3</v>
      </c>
      <c r="G50" s="76">
        <f t="shared" si="1"/>
        <v>0.24092161282243926</v>
      </c>
      <c r="H50" s="52">
        <f t="shared" si="2"/>
        <v>4810</v>
      </c>
      <c r="I50" s="78">
        <f t="shared" si="3"/>
        <v>5.9926866796653567E-3</v>
      </c>
      <c r="J50" s="51">
        <f t="shared" si="4"/>
        <v>2412</v>
      </c>
    </row>
    <row r="51" spans="1:10">
      <c r="A51" s="94">
        <v>50</v>
      </c>
      <c r="B51" s="95" t="s">
        <v>142</v>
      </c>
      <c r="C51" s="51">
        <v>38693</v>
      </c>
      <c r="D51" s="51">
        <v>40556</v>
      </c>
      <c r="E51" s="51">
        <v>41340</v>
      </c>
      <c r="F51" s="76">
        <f t="shared" si="0"/>
        <v>2.944441298673826E-3</v>
      </c>
      <c r="G51" s="76">
        <f t="shared" si="1"/>
        <v>6.8410306773835056E-2</v>
      </c>
      <c r="H51" s="52">
        <f t="shared" si="2"/>
        <v>2647</v>
      </c>
      <c r="I51" s="78">
        <f t="shared" si="3"/>
        <v>3.2978464950258208E-3</v>
      </c>
      <c r="J51" s="51">
        <f t="shared" si="4"/>
        <v>784</v>
      </c>
    </row>
    <row r="52" spans="1:10">
      <c r="A52" s="94">
        <v>51</v>
      </c>
      <c r="B52" s="95" t="s">
        <v>143</v>
      </c>
      <c r="C52" s="51">
        <v>35739</v>
      </c>
      <c r="D52" s="51">
        <v>40664</v>
      </c>
      <c r="E52" s="51">
        <v>40952</v>
      </c>
      <c r="F52" s="76">
        <f t="shared" si="0"/>
        <v>2.9168060005633897E-3</v>
      </c>
      <c r="G52" s="76">
        <f t="shared" si="1"/>
        <v>0.14586306276056968</v>
      </c>
      <c r="H52" s="52">
        <f t="shared" si="2"/>
        <v>5213</v>
      </c>
      <c r="I52" s="78">
        <f t="shared" si="3"/>
        <v>6.4947766447184E-3</v>
      </c>
      <c r="J52" s="51">
        <f t="shared" si="4"/>
        <v>288</v>
      </c>
    </row>
    <row r="53" spans="1:10">
      <c r="A53" s="94">
        <v>52</v>
      </c>
      <c r="B53" s="95" t="s">
        <v>144</v>
      </c>
      <c r="C53" s="51">
        <v>72152</v>
      </c>
      <c r="D53" s="51">
        <v>75680</v>
      </c>
      <c r="E53" s="51">
        <v>77447</v>
      </c>
      <c r="F53" s="76">
        <f t="shared" si="0"/>
        <v>5.51616219783241E-3</v>
      </c>
      <c r="G53" s="76">
        <f t="shared" si="1"/>
        <v>7.3386739106331075E-2</v>
      </c>
      <c r="H53" s="52">
        <f t="shared" si="2"/>
        <v>5295</v>
      </c>
      <c r="I53" s="78">
        <f t="shared" si="3"/>
        <v>6.596938870858225E-3</v>
      </c>
      <c r="J53" s="51">
        <f t="shared" si="4"/>
        <v>1767</v>
      </c>
    </row>
    <row r="54" spans="1:10">
      <c r="A54" s="94">
        <v>53</v>
      </c>
      <c r="B54" s="95" t="s">
        <v>145</v>
      </c>
      <c r="C54" s="51">
        <v>44889</v>
      </c>
      <c r="D54" s="51">
        <v>52177</v>
      </c>
      <c r="E54" s="51">
        <v>51822</v>
      </c>
      <c r="F54" s="76">
        <f t="shared" si="0"/>
        <v>3.6910216976263916E-3</v>
      </c>
      <c r="G54" s="76">
        <f t="shared" si="1"/>
        <v>0.15444763750584775</v>
      </c>
      <c r="H54" s="52">
        <f t="shared" si="2"/>
        <v>6933</v>
      </c>
      <c r="I54" s="78">
        <f t="shared" si="3"/>
        <v>8.6376916320415626E-3</v>
      </c>
      <c r="J54" s="51">
        <f t="shared" si="4"/>
        <v>-355</v>
      </c>
    </row>
    <row r="55" spans="1:10">
      <c r="A55" s="94">
        <v>54</v>
      </c>
      <c r="B55" s="95" t="s">
        <v>146</v>
      </c>
      <c r="C55" s="51">
        <v>159221</v>
      </c>
      <c r="D55" s="51">
        <v>171507</v>
      </c>
      <c r="E55" s="51">
        <v>173888</v>
      </c>
      <c r="F55" s="76">
        <f t="shared" si="0"/>
        <v>1.2385171953163868E-2</v>
      </c>
      <c r="G55" s="76">
        <f t="shared" si="1"/>
        <v>9.211724584068684E-2</v>
      </c>
      <c r="H55" s="52">
        <f t="shared" si="2"/>
        <v>14667</v>
      </c>
      <c r="I55" s="78">
        <f t="shared" si="3"/>
        <v>1.8273333790156297E-2</v>
      </c>
      <c r="J55" s="51">
        <f t="shared" si="4"/>
        <v>2381</v>
      </c>
    </row>
    <row r="56" spans="1:10">
      <c r="A56" s="94">
        <v>55</v>
      </c>
      <c r="B56" s="95" t="s">
        <v>147</v>
      </c>
      <c r="C56" s="51">
        <v>150920</v>
      </c>
      <c r="D56" s="51">
        <v>157246</v>
      </c>
      <c r="E56" s="51">
        <v>160429</v>
      </c>
      <c r="F56" s="76">
        <f t="shared" si="0"/>
        <v>1.142655474370932E-2</v>
      </c>
      <c r="G56" s="76">
        <f t="shared" si="1"/>
        <v>6.3006891068115564E-2</v>
      </c>
      <c r="H56" s="52">
        <f t="shared" si="2"/>
        <v>9509</v>
      </c>
      <c r="I56" s="78">
        <f t="shared" si="3"/>
        <v>1.1847080589799974E-2</v>
      </c>
      <c r="J56" s="51">
        <f t="shared" si="4"/>
        <v>3183</v>
      </c>
    </row>
    <row r="57" spans="1:10">
      <c r="A57" s="94">
        <v>56</v>
      </c>
      <c r="B57" s="95" t="s">
        <v>148</v>
      </c>
      <c r="C57" s="51">
        <v>19037</v>
      </c>
      <c r="D57" s="51">
        <v>20765</v>
      </c>
      <c r="E57" s="51">
        <v>22371</v>
      </c>
      <c r="F57" s="76">
        <f t="shared" si="0"/>
        <v>1.5933743660530278E-3</v>
      </c>
      <c r="G57" s="76">
        <f t="shared" si="1"/>
        <v>0.175132636444818</v>
      </c>
      <c r="H57" s="52">
        <f t="shared" si="2"/>
        <v>3334</v>
      </c>
      <c r="I57" s="78">
        <f t="shared" si="3"/>
        <v>4.153766609148503E-3</v>
      </c>
      <c r="J57" s="51">
        <f t="shared" si="4"/>
        <v>1606</v>
      </c>
    </row>
    <row r="58" spans="1:10">
      <c r="A58" s="94">
        <v>57</v>
      </c>
      <c r="B58" s="95" t="s">
        <v>149</v>
      </c>
      <c r="C58" s="51">
        <v>22081</v>
      </c>
      <c r="D58" s="51">
        <v>23259</v>
      </c>
      <c r="E58" s="51">
        <v>25233</v>
      </c>
      <c r="F58" s="76">
        <f t="shared" si="0"/>
        <v>1.7972203021150619E-3</v>
      </c>
      <c r="G58" s="76">
        <f t="shared" si="1"/>
        <v>0.14274715819029934</v>
      </c>
      <c r="H58" s="52">
        <f t="shared" si="2"/>
        <v>3152</v>
      </c>
      <c r="I58" s="78">
        <f t="shared" si="3"/>
        <v>3.9270163023503541E-3</v>
      </c>
      <c r="J58" s="51">
        <f t="shared" si="4"/>
        <v>1974</v>
      </c>
    </row>
    <row r="59" spans="1:10">
      <c r="A59" s="94">
        <v>58</v>
      </c>
      <c r="B59" s="95" t="s">
        <v>150</v>
      </c>
      <c r="C59" s="51">
        <v>72316</v>
      </c>
      <c r="D59" s="51">
        <v>82055</v>
      </c>
      <c r="E59" s="51">
        <v>83001</v>
      </c>
      <c r="F59" s="76">
        <f t="shared" si="0"/>
        <v>5.9117458207843792E-3</v>
      </c>
      <c r="G59" s="76">
        <f t="shared" si="1"/>
        <v>0.14775430056972177</v>
      </c>
      <c r="H59" s="52">
        <f t="shared" si="2"/>
        <v>10685</v>
      </c>
      <c r="I59" s="78">
        <f t="shared" si="3"/>
        <v>1.3312236418341858E-2</v>
      </c>
      <c r="J59" s="51">
        <f t="shared" si="4"/>
        <v>946</v>
      </c>
    </row>
    <row r="60" spans="1:10">
      <c r="A60" s="94">
        <v>59</v>
      </c>
      <c r="B60" s="95" t="s">
        <v>151</v>
      </c>
      <c r="C60" s="51">
        <v>238607</v>
      </c>
      <c r="D60" s="51">
        <v>248112</v>
      </c>
      <c r="E60" s="51">
        <v>249335</v>
      </c>
      <c r="F60" s="76">
        <f t="shared" si="0"/>
        <v>1.7758884160736295E-2</v>
      </c>
      <c r="G60" s="76">
        <f t="shared" si="1"/>
        <v>4.4960960910618714E-2</v>
      </c>
      <c r="H60" s="52">
        <f t="shared" si="2"/>
        <v>10728</v>
      </c>
      <c r="I60" s="78">
        <f t="shared" si="3"/>
        <v>1.3365809293024937E-2</v>
      </c>
      <c r="J60" s="51">
        <f t="shared" si="4"/>
        <v>1223</v>
      </c>
    </row>
    <row r="61" spans="1:10">
      <c r="A61" s="94">
        <v>60</v>
      </c>
      <c r="B61" s="95" t="s">
        <v>152</v>
      </c>
      <c r="C61" s="51">
        <v>50904</v>
      </c>
      <c r="D61" s="51">
        <v>52946</v>
      </c>
      <c r="E61" s="51">
        <v>56574</v>
      </c>
      <c r="F61" s="76">
        <f t="shared" si="0"/>
        <v>4.0294828744841084E-3</v>
      </c>
      <c r="G61" s="76">
        <f t="shared" si="1"/>
        <v>0.11138613861386139</v>
      </c>
      <c r="H61" s="52">
        <f t="shared" si="2"/>
        <v>5670</v>
      </c>
      <c r="I61" s="78">
        <f t="shared" si="3"/>
        <v>7.0641441733269375E-3</v>
      </c>
      <c r="J61" s="51">
        <f t="shared" si="4"/>
        <v>3628</v>
      </c>
    </row>
    <row r="62" spans="1:10">
      <c r="A62" s="94">
        <v>61</v>
      </c>
      <c r="B62" s="95" t="s">
        <v>153</v>
      </c>
      <c r="C62" s="51">
        <v>112918</v>
      </c>
      <c r="D62" s="51">
        <v>115065</v>
      </c>
      <c r="E62" s="51">
        <v>117638</v>
      </c>
      <c r="F62" s="76">
        <f t="shared" si="0"/>
        <v>8.3787659771018767E-3</v>
      </c>
      <c r="G62" s="76">
        <f t="shared" si="1"/>
        <v>4.1800244425158083E-2</v>
      </c>
      <c r="H62" s="52">
        <f t="shared" si="2"/>
        <v>4720</v>
      </c>
      <c r="I62" s="78">
        <f t="shared" si="3"/>
        <v>5.8805574070728657E-3</v>
      </c>
      <c r="J62" s="51">
        <f t="shared" si="4"/>
        <v>2573</v>
      </c>
    </row>
    <row r="63" spans="1:10">
      <c r="A63" s="94">
        <v>62</v>
      </c>
      <c r="B63" s="95" t="s">
        <v>154</v>
      </c>
      <c r="C63" s="51">
        <v>6628</v>
      </c>
      <c r="D63" s="51">
        <v>8068</v>
      </c>
      <c r="E63" s="51">
        <v>8564</v>
      </c>
      <c r="F63" s="76">
        <f t="shared" si="0"/>
        <v>6.0997085829324251E-4</v>
      </c>
      <c r="G63" s="76">
        <f t="shared" si="1"/>
        <v>0.29209414604707301</v>
      </c>
      <c r="H63" s="52">
        <f t="shared" si="2"/>
        <v>1936</v>
      </c>
      <c r="I63" s="78">
        <f t="shared" si="3"/>
        <v>2.4120252415451415E-3</v>
      </c>
      <c r="J63" s="51">
        <f t="shared" si="4"/>
        <v>496</v>
      </c>
    </row>
    <row r="64" spans="1:10">
      <c r="A64" s="94">
        <v>63</v>
      </c>
      <c r="B64" s="95" t="s">
        <v>155</v>
      </c>
      <c r="C64" s="51">
        <v>114218</v>
      </c>
      <c r="D64" s="51">
        <v>120422</v>
      </c>
      <c r="E64" s="51">
        <v>128763</v>
      </c>
      <c r="F64" s="76">
        <f t="shared" si="0"/>
        <v>9.1711440479230258E-3</v>
      </c>
      <c r="G64" s="76">
        <f t="shared" si="1"/>
        <v>0.12734420143935282</v>
      </c>
      <c r="H64" s="52">
        <f t="shared" si="2"/>
        <v>14545</v>
      </c>
      <c r="I64" s="78">
        <f t="shared" si="3"/>
        <v>1.8121336331753141E-2</v>
      </c>
      <c r="J64" s="51">
        <f t="shared" si="4"/>
        <v>8341</v>
      </c>
    </row>
    <row r="65" spans="1:10">
      <c r="A65" s="94">
        <v>64</v>
      </c>
      <c r="B65" s="95" t="s">
        <v>156</v>
      </c>
      <c r="C65" s="51">
        <v>57138</v>
      </c>
      <c r="D65" s="51">
        <v>60841</v>
      </c>
      <c r="E65" s="51">
        <v>62500</v>
      </c>
      <c r="F65" s="76">
        <f t="shared" si="0"/>
        <v>4.4515621956244351E-3</v>
      </c>
      <c r="G65" s="76">
        <f t="shared" si="1"/>
        <v>9.3842976653015511E-2</v>
      </c>
      <c r="H65" s="52">
        <f t="shared" si="2"/>
        <v>5362</v>
      </c>
      <c r="I65" s="78">
        <f t="shared" si="3"/>
        <v>6.6804128848993016E-3</v>
      </c>
      <c r="J65" s="51">
        <f t="shared" si="4"/>
        <v>1659</v>
      </c>
    </row>
    <row r="66" spans="1:10">
      <c r="A66" s="94">
        <v>65</v>
      </c>
      <c r="B66" s="95" t="s">
        <v>157</v>
      </c>
      <c r="C66" s="51">
        <v>62853</v>
      </c>
      <c r="D66" s="51">
        <v>67511</v>
      </c>
      <c r="E66" s="51">
        <v>69112</v>
      </c>
      <c r="F66" s="76">
        <f t="shared" ref="F66:F83" si="5">E66/$E$83</f>
        <v>4.9225018634239349E-3</v>
      </c>
      <c r="G66" s="76">
        <f t="shared" ref="G66:G83" si="6">(E66-C66)/C66</f>
        <v>9.9581563330310402E-2</v>
      </c>
      <c r="H66" s="52">
        <f t="shared" ref="H66:H83" si="7">E66-C66</f>
        <v>6259</v>
      </c>
      <c r="I66" s="78">
        <f t="shared" si="3"/>
        <v>7.7979679684044628E-3</v>
      </c>
      <c r="J66" s="51">
        <f t="shared" ref="J66:J83" si="8">E66-D66</f>
        <v>1601</v>
      </c>
    </row>
    <row r="67" spans="1:10">
      <c r="A67" s="94">
        <v>66</v>
      </c>
      <c r="B67" s="95" t="s">
        <v>158</v>
      </c>
      <c r="C67" s="51">
        <v>36813</v>
      </c>
      <c r="D67" s="51">
        <v>39978</v>
      </c>
      <c r="E67" s="51">
        <v>42375</v>
      </c>
      <c r="F67" s="76">
        <f t="shared" si="5"/>
        <v>3.0181591686333667E-3</v>
      </c>
      <c r="G67" s="76">
        <f t="shared" si="6"/>
        <v>0.15108793089397768</v>
      </c>
      <c r="H67" s="52">
        <f t="shared" si="7"/>
        <v>5562</v>
      </c>
      <c r="I67" s="78">
        <f t="shared" ref="I67:I83" si="9">H67/$H$83</f>
        <v>6.9295890462159485E-3</v>
      </c>
      <c r="J67" s="51">
        <f t="shared" si="8"/>
        <v>2397</v>
      </c>
    </row>
    <row r="68" spans="1:10">
      <c r="A68" s="94">
        <v>67</v>
      </c>
      <c r="B68" s="95" t="s">
        <v>159</v>
      </c>
      <c r="C68" s="51">
        <v>84551</v>
      </c>
      <c r="D68" s="51">
        <v>88187</v>
      </c>
      <c r="E68" s="51">
        <v>89989</v>
      </c>
      <c r="F68" s="76">
        <f t="shared" si="5"/>
        <v>6.409466086752756E-3</v>
      </c>
      <c r="G68" s="76">
        <f t="shared" si="6"/>
        <v>6.4316211517309083E-2</v>
      </c>
      <c r="H68" s="52">
        <f t="shared" si="7"/>
        <v>5438</v>
      </c>
      <c r="I68" s="78">
        <f t="shared" si="9"/>
        <v>6.7750998261996275E-3</v>
      </c>
      <c r="J68" s="51">
        <f t="shared" si="8"/>
        <v>1802</v>
      </c>
    </row>
    <row r="69" spans="1:10">
      <c r="A69" s="94">
        <v>68</v>
      </c>
      <c r="B69" s="95" t="s">
        <v>160</v>
      </c>
      <c r="C69" s="51">
        <v>41744</v>
      </c>
      <c r="D69" s="51">
        <v>45728</v>
      </c>
      <c r="E69" s="51">
        <v>46531</v>
      </c>
      <c r="F69" s="76">
        <f t="shared" si="5"/>
        <v>3.3141702483936095E-3</v>
      </c>
      <c r="G69" s="76">
        <f t="shared" si="6"/>
        <v>0.11467516289766194</v>
      </c>
      <c r="H69" s="52">
        <f t="shared" si="7"/>
        <v>4787</v>
      </c>
      <c r="I69" s="78">
        <f t="shared" si="9"/>
        <v>5.9640314211139422E-3</v>
      </c>
      <c r="J69" s="51">
        <f t="shared" si="8"/>
        <v>803</v>
      </c>
    </row>
    <row r="70" spans="1:10">
      <c r="A70" s="94">
        <v>69</v>
      </c>
      <c r="B70" s="95" t="s">
        <v>161</v>
      </c>
      <c r="C70" s="51">
        <v>7495</v>
      </c>
      <c r="D70" s="51">
        <v>9964</v>
      </c>
      <c r="E70" s="51">
        <v>9947</v>
      </c>
      <c r="F70" s="76">
        <f t="shared" si="5"/>
        <v>7.0847502655802007E-4</v>
      </c>
      <c r="G70" s="76">
        <f t="shared" si="6"/>
        <v>0.32715143428952637</v>
      </c>
      <c r="H70" s="52">
        <f t="shared" si="7"/>
        <v>2452</v>
      </c>
      <c r="I70" s="78">
        <f t="shared" si="9"/>
        <v>3.0548997377420903E-3</v>
      </c>
      <c r="J70" s="51">
        <f t="shared" si="8"/>
        <v>-17</v>
      </c>
    </row>
    <row r="71" spans="1:10">
      <c r="A71" s="94">
        <v>70</v>
      </c>
      <c r="B71" s="95" t="s">
        <v>162</v>
      </c>
      <c r="C71" s="51">
        <v>41438</v>
      </c>
      <c r="D71" s="51">
        <v>43183</v>
      </c>
      <c r="E71" s="51">
        <v>43684</v>
      </c>
      <c r="F71" s="76">
        <f t="shared" si="5"/>
        <v>3.111392687258525E-3</v>
      </c>
      <c r="G71" s="76">
        <f t="shared" si="6"/>
        <v>5.4201457599304989E-2</v>
      </c>
      <c r="H71" s="52">
        <f t="shared" si="7"/>
        <v>2246</v>
      </c>
      <c r="I71" s="78">
        <f t="shared" si="9"/>
        <v>2.7982482915859439E-3</v>
      </c>
      <c r="J71" s="51">
        <f t="shared" si="8"/>
        <v>501</v>
      </c>
    </row>
    <row r="72" spans="1:10">
      <c r="A72" s="94">
        <v>71</v>
      </c>
      <c r="B72" s="95" t="s">
        <v>163</v>
      </c>
      <c r="C72" s="51">
        <v>32752</v>
      </c>
      <c r="D72" s="51">
        <v>37228</v>
      </c>
      <c r="E72" s="51">
        <v>38087</v>
      </c>
      <c r="F72" s="76">
        <f t="shared" si="5"/>
        <v>2.7127463895159657E-3</v>
      </c>
      <c r="G72" s="76">
        <f t="shared" si="6"/>
        <v>0.16289081582804105</v>
      </c>
      <c r="H72" s="52">
        <f t="shared" si="7"/>
        <v>5335</v>
      </c>
      <c r="I72" s="78">
        <f t="shared" si="9"/>
        <v>6.6467741031215541E-3</v>
      </c>
      <c r="J72" s="51">
        <f t="shared" si="8"/>
        <v>859</v>
      </c>
    </row>
    <row r="73" spans="1:10">
      <c r="A73" s="94">
        <v>72</v>
      </c>
      <c r="B73" s="95" t="s">
        <v>164</v>
      </c>
      <c r="C73" s="51">
        <v>46744</v>
      </c>
      <c r="D73" s="51">
        <v>45111</v>
      </c>
      <c r="E73" s="51">
        <v>50081</v>
      </c>
      <c r="F73" s="76">
        <f t="shared" si="5"/>
        <v>3.5670189811050773E-3</v>
      </c>
      <c r="G73" s="76">
        <f t="shared" si="6"/>
        <v>7.1388841348622278E-2</v>
      </c>
      <c r="H73" s="52">
        <f t="shared" si="7"/>
        <v>3337</v>
      </c>
      <c r="I73" s="78">
        <f t="shared" si="9"/>
        <v>4.1575042515682526E-3</v>
      </c>
      <c r="J73" s="51">
        <f t="shared" si="8"/>
        <v>4970</v>
      </c>
    </row>
    <row r="74" spans="1:10">
      <c r="A74" s="94">
        <v>73</v>
      </c>
      <c r="B74" s="95" t="s">
        <v>165</v>
      </c>
      <c r="C74" s="51">
        <v>27542</v>
      </c>
      <c r="D74" s="51">
        <v>26778</v>
      </c>
      <c r="E74" s="51">
        <v>24409</v>
      </c>
      <c r="F74" s="76">
        <f t="shared" si="5"/>
        <v>1.7385309061279492E-3</v>
      </c>
      <c r="G74" s="76">
        <f t="shared" si="6"/>
        <v>-0.1137535400479268</v>
      </c>
      <c r="H74" s="52">
        <f t="shared" si="7"/>
        <v>-3133</v>
      </c>
      <c r="I74" s="78">
        <f t="shared" si="9"/>
        <v>-3.9033445670252727E-3</v>
      </c>
      <c r="J74" s="51">
        <f t="shared" si="8"/>
        <v>-2369</v>
      </c>
    </row>
    <row r="75" spans="1:10">
      <c r="A75" s="94">
        <v>74</v>
      </c>
      <c r="B75" s="95" t="s">
        <v>166</v>
      </c>
      <c r="C75" s="51">
        <v>26446</v>
      </c>
      <c r="D75" s="51">
        <v>28173</v>
      </c>
      <c r="E75" s="51">
        <v>28915</v>
      </c>
      <c r="F75" s="76">
        <f t="shared" si="5"/>
        <v>2.0594707341836885E-3</v>
      </c>
      <c r="G75" s="76">
        <f t="shared" si="6"/>
        <v>9.3360054450578531E-2</v>
      </c>
      <c r="H75" s="52">
        <f t="shared" si="7"/>
        <v>2469</v>
      </c>
      <c r="I75" s="78">
        <f t="shared" si="9"/>
        <v>3.0760797114540053E-3</v>
      </c>
      <c r="J75" s="51">
        <f t="shared" si="8"/>
        <v>742</v>
      </c>
    </row>
    <row r="76" spans="1:10">
      <c r="A76" s="94">
        <v>75</v>
      </c>
      <c r="B76" s="95" t="s">
        <v>167</v>
      </c>
      <c r="C76" s="51">
        <v>8227</v>
      </c>
      <c r="D76" s="51">
        <v>7760</v>
      </c>
      <c r="E76" s="51">
        <v>8934</v>
      </c>
      <c r="F76" s="76">
        <f t="shared" si="5"/>
        <v>6.3632410649133925E-4</v>
      </c>
      <c r="G76" s="76">
        <f t="shared" si="6"/>
        <v>8.5936550382885626E-2</v>
      </c>
      <c r="H76" s="52">
        <f t="shared" si="7"/>
        <v>707</v>
      </c>
      <c r="I76" s="78">
        <f t="shared" si="9"/>
        <v>8.8083773025434656E-4</v>
      </c>
      <c r="J76" s="51">
        <f t="shared" si="8"/>
        <v>1174</v>
      </c>
    </row>
    <row r="77" spans="1:10">
      <c r="A77" s="94">
        <v>76</v>
      </c>
      <c r="B77" s="95" t="s">
        <v>168</v>
      </c>
      <c r="C77" s="51">
        <v>13395</v>
      </c>
      <c r="D77" s="51">
        <v>13030</v>
      </c>
      <c r="E77" s="51">
        <v>15357</v>
      </c>
      <c r="F77" s="76">
        <f t="shared" si="5"/>
        <v>1.0938022502112712E-3</v>
      </c>
      <c r="G77" s="76">
        <f t="shared" si="6"/>
        <v>0.14647256438969763</v>
      </c>
      <c r="H77" s="52">
        <f t="shared" si="7"/>
        <v>1962</v>
      </c>
      <c r="I77" s="78">
        <f t="shared" si="9"/>
        <v>2.4444181425163055E-3</v>
      </c>
      <c r="J77" s="51">
        <f t="shared" si="8"/>
        <v>2327</v>
      </c>
    </row>
    <row r="78" spans="1:10">
      <c r="A78" s="94">
        <v>77</v>
      </c>
      <c r="B78" s="95" t="s">
        <v>169</v>
      </c>
      <c r="C78" s="51">
        <v>47179</v>
      </c>
      <c r="D78" s="51">
        <v>51678</v>
      </c>
      <c r="E78" s="51">
        <v>52103</v>
      </c>
      <c r="F78" s="76">
        <f t="shared" si="5"/>
        <v>3.711035921257919E-3</v>
      </c>
      <c r="G78" s="76">
        <f t="shared" si="6"/>
        <v>0.10436846902223447</v>
      </c>
      <c r="H78" s="52">
        <f t="shared" si="7"/>
        <v>4924</v>
      </c>
      <c r="I78" s="78">
        <f t="shared" si="9"/>
        <v>6.1347170916158447E-3</v>
      </c>
      <c r="J78" s="51">
        <f t="shared" si="8"/>
        <v>425</v>
      </c>
    </row>
    <row r="79" spans="1:10">
      <c r="A79" s="94">
        <v>78</v>
      </c>
      <c r="B79" s="95" t="s">
        <v>170</v>
      </c>
      <c r="C79" s="51">
        <v>36462</v>
      </c>
      <c r="D79" s="51">
        <v>42267</v>
      </c>
      <c r="E79" s="51">
        <v>39634</v>
      </c>
      <c r="F79" s="76">
        <f t="shared" si="5"/>
        <v>2.8229314569820614E-3</v>
      </c>
      <c r="G79" s="76">
        <f t="shared" si="6"/>
        <v>8.6994679392243979E-2</v>
      </c>
      <c r="H79" s="52">
        <f t="shared" si="7"/>
        <v>3172</v>
      </c>
      <c r="I79" s="78">
        <f t="shared" si="9"/>
        <v>3.9519339184820191E-3</v>
      </c>
      <c r="J79" s="51">
        <f t="shared" si="8"/>
        <v>-2633</v>
      </c>
    </row>
    <row r="80" spans="1:10">
      <c r="A80" s="94">
        <v>79</v>
      </c>
      <c r="B80" s="95" t="s">
        <v>171</v>
      </c>
      <c r="C80" s="51">
        <v>11570</v>
      </c>
      <c r="D80" s="51">
        <v>13275</v>
      </c>
      <c r="E80" s="51">
        <v>14415</v>
      </c>
      <c r="F80" s="76">
        <f t="shared" si="5"/>
        <v>1.0267083047988197E-3</v>
      </c>
      <c r="G80" s="76">
        <f t="shared" si="6"/>
        <v>0.24589455488331893</v>
      </c>
      <c r="H80" s="52">
        <f t="shared" si="7"/>
        <v>2845</v>
      </c>
      <c r="I80" s="78">
        <f t="shared" si="9"/>
        <v>3.5445308947293012E-3</v>
      </c>
      <c r="J80" s="51">
        <f t="shared" si="8"/>
        <v>1140</v>
      </c>
    </row>
    <row r="81" spans="1:10">
      <c r="A81" s="94">
        <v>80</v>
      </c>
      <c r="B81" s="95" t="s">
        <v>172</v>
      </c>
      <c r="C81" s="51">
        <v>49260</v>
      </c>
      <c r="D81" s="51">
        <v>50633</v>
      </c>
      <c r="E81" s="51">
        <v>52817</v>
      </c>
      <c r="F81" s="76">
        <f t="shared" si="5"/>
        <v>3.7618905677807325E-3</v>
      </c>
      <c r="G81" s="76">
        <f t="shared" si="6"/>
        <v>7.2208688591149012E-2</v>
      </c>
      <c r="H81" s="52">
        <f t="shared" si="7"/>
        <v>3557</v>
      </c>
      <c r="I81" s="78">
        <f t="shared" si="9"/>
        <v>4.4315980290165636E-3</v>
      </c>
      <c r="J81" s="51">
        <f t="shared" si="8"/>
        <v>2184</v>
      </c>
    </row>
    <row r="82" spans="1:10" ht="15" thickBot="1">
      <c r="A82" s="94">
        <v>81</v>
      </c>
      <c r="B82" s="95" t="s">
        <v>173</v>
      </c>
      <c r="C82" s="51">
        <v>69074</v>
      </c>
      <c r="D82" s="51">
        <v>74566</v>
      </c>
      <c r="E82" s="51">
        <v>71165</v>
      </c>
      <c r="F82" s="76">
        <f t="shared" si="5"/>
        <v>5.0687267784258064E-3</v>
      </c>
      <c r="G82" s="76">
        <f t="shared" si="6"/>
        <v>3.027188232909633E-2</v>
      </c>
      <c r="H82" s="52">
        <f t="shared" si="7"/>
        <v>2091</v>
      </c>
      <c r="I82" s="78">
        <f t="shared" si="9"/>
        <v>2.6051367665655425E-3</v>
      </c>
      <c r="J82" s="51">
        <f t="shared" si="8"/>
        <v>-3401</v>
      </c>
    </row>
    <row r="83" spans="1:10" s="12" customFormat="1" ht="15" thickBot="1">
      <c r="A83" s="156" t="s">
        <v>174</v>
      </c>
      <c r="B83" s="157"/>
      <c r="C83" s="91">
        <v>13237370</v>
      </c>
      <c r="D83" s="91">
        <v>14004735</v>
      </c>
      <c r="E83" s="91">
        <v>14040015</v>
      </c>
      <c r="F83" s="81">
        <f t="shared" si="5"/>
        <v>1</v>
      </c>
      <c r="G83" s="81">
        <f t="shared" si="6"/>
        <v>6.0634778660715836E-2</v>
      </c>
      <c r="H83" s="79">
        <f t="shared" si="7"/>
        <v>802645</v>
      </c>
      <c r="I83" s="82">
        <f t="shared" si="9"/>
        <v>1</v>
      </c>
      <c r="J83" s="80">
        <f t="shared" si="8"/>
        <v>35280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workbookViewId="0">
      <pane ySplit="1" topLeftCell="A77" activePane="bottomLeft" state="frozen"/>
      <selection activeCell="W1" sqref="W1"/>
      <selection pane="bottomLeft" activeCell="C85" sqref="C85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3.6328125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3.1796875" style="8" customWidth="1"/>
    <col min="11" max="16384" width="9.1796875" style="8"/>
  </cols>
  <sheetData>
    <row r="1" spans="1:11" ht="29.5" thickBot="1">
      <c r="A1" s="24" t="s">
        <v>92</v>
      </c>
      <c r="B1" s="24" t="s">
        <v>175</v>
      </c>
      <c r="C1" s="33">
        <v>41944</v>
      </c>
      <c r="D1" s="33">
        <v>42278</v>
      </c>
      <c r="E1" s="33">
        <v>42309</v>
      </c>
      <c r="F1" s="98" t="s">
        <v>286</v>
      </c>
      <c r="G1" s="18" t="s">
        <v>298</v>
      </c>
      <c r="H1" s="1" t="s">
        <v>299</v>
      </c>
      <c r="I1" s="1" t="s">
        <v>296</v>
      </c>
      <c r="J1" s="31" t="s">
        <v>300</v>
      </c>
    </row>
    <row r="2" spans="1:11">
      <c r="A2" s="92">
        <v>1</v>
      </c>
      <c r="B2" s="93" t="s">
        <v>93</v>
      </c>
      <c r="C2" s="74">
        <v>51894</v>
      </c>
      <c r="D2" s="74">
        <v>51928</v>
      </c>
      <c r="E2" s="96">
        <v>51846</v>
      </c>
      <c r="F2" s="75">
        <f t="shared" ref="F2:F65" si="0">E2/$E$83</f>
        <v>2.5566147710260188E-2</v>
      </c>
      <c r="G2" s="75">
        <f t="shared" ref="G2:G65" si="1">(E2-C2)/C2</f>
        <v>-9.2496242340154927E-4</v>
      </c>
      <c r="H2" s="73">
        <f t="shared" ref="H2:H65" si="2">E2-C2</f>
        <v>-48</v>
      </c>
      <c r="I2" s="77">
        <f>H2/$H$83</f>
        <v>-1.2907042405012235E-3</v>
      </c>
      <c r="J2" s="74">
        <f t="shared" ref="J2:J65" si="3">E2-D2</f>
        <v>-82</v>
      </c>
      <c r="K2" s="11"/>
    </row>
    <row r="3" spans="1:11">
      <c r="A3" s="94">
        <v>2</v>
      </c>
      <c r="B3" s="95" t="s">
        <v>94</v>
      </c>
      <c r="C3" s="51">
        <v>10920</v>
      </c>
      <c r="D3" s="51">
        <v>11303</v>
      </c>
      <c r="E3" s="97">
        <v>11250</v>
      </c>
      <c r="F3" s="76">
        <f t="shared" si="0"/>
        <v>5.547567058990609E-3</v>
      </c>
      <c r="G3" s="76">
        <f t="shared" si="1"/>
        <v>3.021978021978022E-2</v>
      </c>
      <c r="H3" s="52">
        <f t="shared" si="2"/>
        <v>330</v>
      </c>
      <c r="I3" s="78">
        <f t="shared" ref="I3:I66" si="4">H3/$H$83</f>
        <v>8.8735916534459121E-3</v>
      </c>
      <c r="J3" s="51">
        <f t="shared" si="3"/>
        <v>-53</v>
      </c>
      <c r="K3" s="11"/>
    </row>
    <row r="4" spans="1:11">
      <c r="A4" s="94">
        <v>3</v>
      </c>
      <c r="B4" s="95" t="s">
        <v>95</v>
      </c>
      <c r="C4" s="51">
        <v>16544</v>
      </c>
      <c r="D4" s="51">
        <v>17182</v>
      </c>
      <c r="E4" s="97">
        <v>17194</v>
      </c>
      <c r="F4" s="76">
        <f t="shared" si="0"/>
        <v>8.478654934425291E-3</v>
      </c>
      <c r="G4" s="76">
        <f t="shared" si="1"/>
        <v>3.9289168278529983E-2</v>
      </c>
      <c r="H4" s="52">
        <f t="shared" si="2"/>
        <v>650</v>
      </c>
      <c r="I4" s="78">
        <f t="shared" si="4"/>
        <v>1.7478286590120736E-2</v>
      </c>
      <c r="J4" s="51">
        <f t="shared" si="3"/>
        <v>12</v>
      </c>
      <c r="K4" s="11"/>
    </row>
    <row r="5" spans="1:11">
      <c r="A5" s="94">
        <v>4</v>
      </c>
      <c r="B5" s="95" t="s">
        <v>96</v>
      </c>
      <c r="C5" s="51">
        <v>5537</v>
      </c>
      <c r="D5" s="51">
        <v>5632</v>
      </c>
      <c r="E5" s="97">
        <v>5641</v>
      </c>
      <c r="F5" s="76">
        <f t="shared" si="0"/>
        <v>2.781673402645869E-3</v>
      </c>
      <c r="G5" s="76">
        <f t="shared" si="1"/>
        <v>1.8782734332671122E-2</v>
      </c>
      <c r="H5" s="52">
        <f t="shared" si="2"/>
        <v>104</v>
      </c>
      <c r="I5" s="78">
        <f t="shared" si="4"/>
        <v>2.7965258544193176E-3</v>
      </c>
      <c r="J5" s="51">
        <f t="shared" si="3"/>
        <v>9</v>
      </c>
      <c r="K5" s="11"/>
    </row>
    <row r="6" spans="1:11">
      <c r="A6" s="94">
        <v>5</v>
      </c>
      <c r="B6" s="95" t="s">
        <v>97</v>
      </c>
      <c r="C6" s="51">
        <v>7421</v>
      </c>
      <c r="D6" s="51">
        <v>7562</v>
      </c>
      <c r="E6" s="97">
        <v>7556</v>
      </c>
      <c r="F6" s="76">
        <f t="shared" si="0"/>
        <v>3.7259925953540482E-3</v>
      </c>
      <c r="G6" s="76">
        <f t="shared" si="1"/>
        <v>1.8191618380272199E-2</v>
      </c>
      <c r="H6" s="52">
        <f t="shared" si="2"/>
        <v>135</v>
      </c>
      <c r="I6" s="78">
        <f t="shared" si="4"/>
        <v>3.6301056764096911E-3</v>
      </c>
      <c r="J6" s="51">
        <f t="shared" si="3"/>
        <v>-6</v>
      </c>
      <c r="K6" s="11"/>
    </row>
    <row r="7" spans="1:11">
      <c r="A7" s="94">
        <v>6</v>
      </c>
      <c r="B7" s="95" t="s">
        <v>98</v>
      </c>
      <c r="C7" s="51">
        <v>129090</v>
      </c>
      <c r="D7" s="51">
        <v>129884</v>
      </c>
      <c r="E7" s="97">
        <v>129763</v>
      </c>
      <c r="F7" s="76">
        <f t="shared" si="0"/>
        <v>6.3988350602293187E-2</v>
      </c>
      <c r="G7" s="76">
        <f t="shared" si="1"/>
        <v>5.2134169958943377E-3</v>
      </c>
      <c r="H7" s="52">
        <f t="shared" si="2"/>
        <v>673</v>
      </c>
      <c r="I7" s="78">
        <f t="shared" si="4"/>
        <v>1.8096749038694238E-2</v>
      </c>
      <c r="J7" s="51">
        <f t="shared" si="3"/>
        <v>-121</v>
      </c>
      <c r="K7" s="11"/>
    </row>
    <row r="8" spans="1:11">
      <c r="A8" s="94">
        <v>7</v>
      </c>
      <c r="B8" s="95" t="s">
        <v>99</v>
      </c>
      <c r="C8" s="51">
        <v>89915</v>
      </c>
      <c r="D8" s="51">
        <v>90342</v>
      </c>
      <c r="E8" s="97">
        <v>90399</v>
      </c>
      <c r="F8" s="76">
        <f t="shared" si="0"/>
        <v>4.4577290183617072E-2</v>
      </c>
      <c r="G8" s="76">
        <f t="shared" si="1"/>
        <v>5.3828615915030862E-3</v>
      </c>
      <c r="H8" s="52">
        <f t="shared" si="2"/>
        <v>484</v>
      </c>
      <c r="I8" s="78">
        <f t="shared" si="4"/>
        <v>1.301460109172067E-2</v>
      </c>
      <c r="J8" s="51">
        <f t="shared" si="3"/>
        <v>57</v>
      </c>
      <c r="K8" s="11"/>
    </row>
    <row r="9" spans="1:11">
      <c r="A9" s="94">
        <v>8</v>
      </c>
      <c r="B9" s="95" t="s">
        <v>100</v>
      </c>
      <c r="C9" s="51">
        <v>4443</v>
      </c>
      <c r="D9" s="51">
        <v>4467</v>
      </c>
      <c r="E9" s="97">
        <v>4462</v>
      </c>
      <c r="F9" s="76">
        <f t="shared" si="0"/>
        <v>2.200288374863653E-3</v>
      </c>
      <c r="G9" s="76">
        <f t="shared" si="1"/>
        <v>4.2763898266936756E-3</v>
      </c>
      <c r="H9" s="52">
        <f t="shared" si="2"/>
        <v>19</v>
      </c>
      <c r="I9" s="78">
        <f t="shared" si="4"/>
        <v>5.1090376186506761E-4</v>
      </c>
      <c r="J9" s="51">
        <f t="shared" si="3"/>
        <v>-5</v>
      </c>
      <c r="K9" s="11"/>
    </row>
    <row r="10" spans="1:11">
      <c r="A10" s="94">
        <v>9</v>
      </c>
      <c r="B10" s="95" t="s">
        <v>101</v>
      </c>
      <c r="C10" s="51">
        <v>34927</v>
      </c>
      <c r="D10" s="51">
        <v>35524</v>
      </c>
      <c r="E10" s="97">
        <v>35554</v>
      </c>
      <c r="F10" s="76">
        <f t="shared" si="0"/>
        <v>1.7532284374697966E-2</v>
      </c>
      <c r="G10" s="76">
        <f t="shared" si="1"/>
        <v>1.7951727889598305E-2</v>
      </c>
      <c r="H10" s="52">
        <f t="shared" si="2"/>
        <v>627</v>
      </c>
      <c r="I10" s="78">
        <f t="shared" si="4"/>
        <v>1.6859824141547231E-2</v>
      </c>
      <c r="J10" s="51">
        <f t="shared" si="3"/>
        <v>30</v>
      </c>
      <c r="K10" s="11"/>
    </row>
    <row r="11" spans="1:11">
      <c r="A11" s="94">
        <v>10</v>
      </c>
      <c r="B11" s="95" t="s">
        <v>102</v>
      </c>
      <c r="C11" s="51">
        <v>35614</v>
      </c>
      <c r="D11" s="51">
        <v>35557</v>
      </c>
      <c r="E11" s="97">
        <v>35584</v>
      </c>
      <c r="F11" s="76">
        <f t="shared" si="0"/>
        <v>1.7547077886855274E-2</v>
      </c>
      <c r="G11" s="76">
        <f t="shared" si="1"/>
        <v>-8.4236536193631716E-4</v>
      </c>
      <c r="H11" s="52">
        <f t="shared" si="2"/>
        <v>-30</v>
      </c>
      <c r="I11" s="78">
        <f t="shared" si="4"/>
        <v>-8.0669015031326465E-4</v>
      </c>
      <c r="J11" s="51">
        <f t="shared" si="3"/>
        <v>27</v>
      </c>
      <c r="K11" s="11"/>
    </row>
    <row r="12" spans="1:11">
      <c r="A12" s="94">
        <v>11</v>
      </c>
      <c r="B12" s="95" t="s">
        <v>103</v>
      </c>
      <c r="C12" s="51">
        <v>4105</v>
      </c>
      <c r="D12" s="51">
        <v>4107</v>
      </c>
      <c r="E12" s="97">
        <v>4127</v>
      </c>
      <c r="F12" s="76">
        <f t="shared" si="0"/>
        <v>2.0350941557737106E-3</v>
      </c>
      <c r="G12" s="76">
        <f t="shared" si="1"/>
        <v>5.3593179049939103E-3</v>
      </c>
      <c r="H12" s="52">
        <f t="shared" si="2"/>
        <v>22</v>
      </c>
      <c r="I12" s="78">
        <f t="shared" si="4"/>
        <v>5.9157277689639407E-4</v>
      </c>
      <c r="J12" s="51">
        <f t="shared" si="3"/>
        <v>20</v>
      </c>
      <c r="K12" s="11"/>
    </row>
    <row r="13" spans="1:11">
      <c r="A13" s="94">
        <v>12</v>
      </c>
      <c r="B13" s="95" t="s">
        <v>104</v>
      </c>
      <c r="C13" s="51">
        <v>2859</v>
      </c>
      <c r="D13" s="51">
        <v>2967</v>
      </c>
      <c r="E13" s="97">
        <v>2949</v>
      </c>
      <c r="F13" s="76">
        <f t="shared" si="0"/>
        <v>1.454202245063405E-3</v>
      </c>
      <c r="G13" s="76">
        <f t="shared" si="1"/>
        <v>3.1479538300104928E-2</v>
      </c>
      <c r="H13" s="52">
        <f t="shared" si="2"/>
        <v>90</v>
      </c>
      <c r="I13" s="78">
        <f t="shared" si="4"/>
        <v>2.420070450939794E-3</v>
      </c>
      <c r="J13" s="51">
        <f t="shared" si="3"/>
        <v>-18</v>
      </c>
      <c r="K13" s="11"/>
    </row>
    <row r="14" spans="1:11">
      <c r="A14" s="94">
        <v>13</v>
      </c>
      <c r="B14" s="95" t="s">
        <v>105</v>
      </c>
      <c r="C14" s="51">
        <v>4797</v>
      </c>
      <c r="D14" s="51">
        <v>4723</v>
      </c>
      <c r="E14" s="97">
        <v>4671</v>
      </c>
      <c r="F14" s="76">
        <f t="shared" si="0"/>
        <v>2.303349842892901E-3</v>
      </c>
      <c r="G14" s="76">
        <f t="shared" si="1"/>
        <v>-2.6266416510318951E-2</v>
      </c>
      <c r="H14" s="52">
        <f t="shared" si="2"/>
        <v>-126</v>
      </c>
      <c r="I14" s="78">
        <f t="shared" si="4"/>
        <v>-3.3880986313157115E-3</v>
      </c>
      <c r="J14" s="51">
        <f t="shared" si="3"/>
        <v>-52</v>
      </c>
      <c r="K14" s="11"/>
    </row>
    <row r="15" spans="1:11">
      <c r="A15" s="94">
        <v>14</v>
      </c>
      <c r="B15" s="95" t="s">
        <v>106</v>
      </c>
      <c r="C15" s="51">
        <v>6747</v>
      </c>
      <c r="D15" s="51">
        <v>6775</v>
      </c>
      <c r="E15" s="97">
        <v>6760</v>
      </c>
      <c r="F15" s="76">
        <f t="shared" si="0"/>
        <v>3.3334714061134681E-3</v>
      </c>
      <c r="G15" s="76">
        <f t="shared" si="1"/>
        <v>1.9267822736030828E-3</v>
      </c>
      <c r="H15" s="52">
        <f t="shared" si="2"/>
        <v>13</v>
      </c>
      <c r="I15" s="78">
        <f t="shared" si="4"/>
        <v>3.4956573180241471E-4</v>
      </c>
      <c r="J15" s="51">
        <f t="shared" si="3"/>
        <v>-15</v>
      </c>
      <c r="K15" s="11"/>
    </row>
    <row r="16" spans="1:11">
      <c r="A16" s="94">
        <v>15</v>
      </c>
      <c r="B16" s="95" t="s">
        <v>107</v>
      </c>
      <c r="C16" s="51">
        <v>8378</v>
      </c>
      <c r="D16" s="51">
        <v>8391</v>
      </c>
      <c r="E16" s="97">
        <v>8386</v>
      </c>
      <c r="F16" s="76">
        <f t="shared" si="0"/>
        <v>4.1352797650395772E-3</v>
      </c>
      <c r="G16" s="76">
        <f t="shared" si="1"/>
        <v>9.5488183337312006E-4</v>
      </c>
      <c r="H16" s="52">
        <f t="shared" si="2"/>
        <v>8</v>
      </c>
      <c r="I16" s="78">
        <f t="shared" si="4"/>
        <v>2.1511737341687058E-4</v>
      </c>
      <c r="J16" s="51">
        <f t="shared" si="3"/>
        <v>-5</v>
      </c>
      <c r="K16" s="11"/>
    </row>
    <row r="17" spans="1:10">
      <c r="A17" s="94">
        <v>16</v>
      </c>
      <c r="B17" s="95" t="s">
        <v>108</v>
      </c>
      <c r="C17" s="51">
        <v>78570</v>
      </c>
      <c r="D17" s="51">
        <v>80634</v>
      </c>
      <c r="E17" s="97">
        <v>80761</v>
      </c>
      <c r="F17" s="76">
        <f t="shared" si="0"/>
        <v>3.982462784454583E-2</v>
      </c>
      <c r="G17" s="76">
        <f t="shared" si="1"/>
        <v>2.7885961562937506E-2</v>
      </c>
      <c r="H17" s="52">
        <f t="shared" si="2"/>
        <v>2191</v>
      </c>
      <c r="I17" s="78">
        <f t="shared" si="4"/>
        <v>5.891527064454543E-2</v>
      </c>
      <c r="J17" s="51">
        <f t="shared" si="3"/>
        <v>127</v>
      </c>
    </row>
    <row r="18" spans="1:10">
      <c r="A18" s="94">
        <v>17</v>
      </c>
      <c r="B18" s="95" t="s">
        <v>109</v>
      </c>
      <c r="C18" s="51">
        <v>15724</v>
      </c>
      <c r="D18" s="51">
        <v>15670</v>
      </c>
      <c r="E18" s="97">
        <v>15684</v>
      </c>
      <c r="F18" s="76">
        <f t="shared" si="0"/>
        <v>7.7340481558407746E-3</v>
      </c>
      <c r="G18" s="76">
        <f t="shared" si="1"/>
        <v>-2.5438819638768763E-3</v>
      </c>
      <c r="H18" s="52">
        <f t="shared" si="2"/>
        <v>-40</v>
      </c>
      <c r="I18" s="78">
        <f t="shared" si="4"/>
        <v>-1.075586867084353E-3</v>
      </c>
      <c r="J18" s="51">
        <f t="shared" si="3"/>
        <v>14</v>
      </c>
    </row>
    <row r="19" spans="1:10">
      <c r="A19" s="94">
        <v>18</v>
      </c>
      <c r="B19" s="95" t="s">
        <v>110</v>
      </c>
      <c r="C19" s="51">
        <v>2861</v>
      </c>
      <c r="D19" s="51">
        <v>2906</v>
      </c>
      <c r="E19" s="97">
        <v>2927</v>
      </c>
      <c r="F19" s="76">
        <f t="shared" si="0"/>
        <v>1.4433536694813788E-3</v>
      </c>
      <c r="G19" s="76">
        <f t="shared" si="1"/>
        <v>2.3068857042991962E-2</v>
      </c>
      <c r="H19" s="52">
        <f t="shared" si="2"/>
        <v>66</v>
      </c>
      <c r="I19" s="78">
        <f t="shared" si="4"/>
        <v>1.7747183306891822E-3</v>
      </c>
      <c r="J19" s="51">
        <f t="shared" si="3"/>
        <v>21</v>
      </c>
    </row>
    <row r="20" spans="1:10">
      <c r="A20" s="94">
        <v>19</v>
      </c>
      <c r="B20" s="95" t="s">
        <v>111</v>
      </c>
      <c r="C20" s="51">
        <v>11803</v>
      </c>
      <c r="D20" s="51">
        <v>11917</v>
      </c>
      <c r="E20" s="97">
        <v>11926</v>
      </c>
      <c r="F20" s="76">
        <f t="shared" si="0"/>
        <v>5.8809141996019557E-3</v>
      </c>
      <c r="G20" s="76">
        <f t="shared" si="1"/>
        <v>1.0421079386596628E-2</v>
      </c>
      <c r="H20" s="52">
        <f t="shared" si="2"/>
        <v>123</v>
      </c>
      <c r="I20" s="78">
        <f t="shared" si="4"/>
        <v>3.3074296162843853E-3</v>
      </c>
      <c r="J20" s="51">
        <f t="shared" si="3"/>
        <v>9</v>
      </c>
    </row>
    <row r="21" spans="1:10">
      <c r="A21" s="94">
        <v>20</v>
      </c>
      <c r="B21" s="95" t="s">
        <v>112</v>
      </c>
      <c r="C21" s="51">
        <v>33978</v>
      </c>
      <c r="D21" s="51">
        <v>33985</v>
      </c>
      <c r="E21" s="97">
        <v>34059</v>
      </c>
      <c r="F21" s="76">
        <f t="shared" si="0"/>
        <v>1.6795074352192102E-2</v>
      </c>
      <c r="G21" s="76">
        <f t="shared" si="1"/>
        <v>2.3838954617693801E-3</v>
      </c>
      <c r="H21" s="52">
        <f t="shared" si="2"/>
        <v>81</v>
      </c>
      <c r="I21" s="78">
        <f t="shared" si="4"/>
        <v>2.1780634058458145E-3</v>
      </c>
      <c r="J21" s="51">
        <f t="shared" si="3"/>
        <v>74</v>
      </c>
    </row>
    <row r="22" spans="1:10">
      <c r="A22" s="94">
        <v>21</v>
      </c>
      <c r="B22" s="95" t="s">
        <v>113</v>
      </c>
      <c r="C22" s="51">
        <v>16153</v>
      </c>
      <c r="D22" s="51">
        <v>17650</v>
      </c>
      <c r="E22" s="97">
        <v>17606</v>
      </c>
      <c r="F22" s="76">
        <f t="shared" si="0"/>
        <v>8.6818191680523259E-3</v>
      </c>
      <c r="G22" s="76">
        <f t="shared" si="1"/>
        <v>8.9952330836377145E-2</v>
      </c>
      <c r="H22" s="52">
        <f t="shared" si="2"/>
        <v>1453</v>
      </c>
      <c r="I22" s="78">
        <f t="shared" si="4"/>
        <v>3.9070692946839118E-2</v>
      </c>
      <c r="J22" s="51">
        <f t="shared" si="3"/>
        <v>-44</v>
      </c>
    </row>
    <row r="23" spans="1:10">
      <c r="A23" s="94">
        <v>22</v>
      </c>
      <c r="B23" s="95" t="s">
        <v>114</v>
      </c>
      <c r="C23" s="51">
        <v>11006</v>
      </c>
      <c r="D23" s="51">
        <v>11020</v>
      </c>
      <c r="E23" s="97">
        <v>11038</v>
      </c>
      <c r="F23" s="76">
        <f t="shared" si="0"/>
        <v>5.4430262397456306E-3</v>
      </c>
      <c r="G23" s="76">
        <f t="shared" si="1"/>
        <v>2.9075049972742142E-3</v>
      </c>
      <c r="H23" s="52">
        <f t="shared" si="2"/>
        <v>32</v>
      </c>
      <c r="I23" s="78">
        <f t="shared" si="4"/>
        <v>8.6046949366748232E-4</v>
      </c>
      <c r="J23" s="51">
        <f t="shared" si="3"/>
        <v>18</v>
      </c>
    </row>
    <row r="24" spans="1:10">
      <c r="A24" s="94">
        <v>23</v>
      </c>
      <c r="B24" s="95" t="s">
        <v>115</v>
      </c>
      <c r="C24" s="51">
        <v>9834</v>
      </c>
      <c r="D24" s="51">
        <v>9925</v>
      </c>
      <c r="E24" s="97">
        <v>10052</v>
      </c>
      <c r="F24" s="76">
        <f t="shared" si="0"/>
        <v>4.956812806842098E-3</v>
      </c>
      <c r="G24" s="76">
        <f t="shared" si="1"/>
        <v>2.216798861094163E-2</v>
      </c>
      <c r="H24" s="52">
        <f t="shared" si="2"/>
        <v>218</v>
      </c>
      <c r="I24" s="78">
        <f t="shared" si="4"/>
        <v>5.8619484256097233E-3</v>
      </c>
      <c r="J24" s="51">
        <f t="shared" si="3"/>
        <v>127</v>
      </c>
    </row>
    <row r="25" spans="1:10">
      <c r="A25" s="94">
        <v>24</v>
      </c>
      <c r="B25" s="95" t="s">
        <v>116</v>
      </c>
      <c r="C25" s="51">
        <v>4541</v>
      </c>
      <c r="D25" s="51">
        <v>4532</v>
      </c>
      <c r="E25" s="97">
        <v>4511</v>
      </c>
      <c r="F25" s="76">
        <f t="shared" si="0"/>
        <v>2.2244511113872567E-3</v>
      </c>
      <c r="G25" s="76">
        <f t="shared" si="1"/>
        <v>-6.606474344857961E-3</v>
      </c>
      <c r="H25" s="52">
        <f t="shared" si="2"/>
        <v>-30</v>
      </c>
      <c r="I25" s="78">
        <f t="shared" si="4"/>
        <v>-8.0669015031326465E-4</v>
      </c>
      <c r="J25" s="51">
        <f t="shared" si="3"/>
        <v>-21</v>
      </c>
    </row>
    <row r="26" spans="1:10">
      <c r="A26" s="94">
        <v>25</v>
      </c>
      <c r="B26" s="95" t="s">
        <v>117</v>
      </c>
      <c r="C26" s="51">
        <v>12830</v>
      </c>
      <c r="D26" s="51">
        <v>12658</v>
      </c>
      <c r="E26" s="97">
        <v>12699</v>
      </c>
      <c r="F26" s="76">
        <f t="shared" si="0"/>
        <v>6.2620936961885997E-3</v>
      </c>
      <c r="G26" s="76">
        <f t="shared" si="1"/>
        <v>-1.0210444271239284E-2</v>
      </c>
      <c r="H26" s="52">
        <f t="shared" si="2"/>
        <v>-131</v>
      </c>
      <c r="I26" s="78">
        <f t="shared" si="4"/>
        <v>-3.5225469897012559E-3</v>
      </c>
      <c r="J26" s="51">
        <f t="shared" si="3"/>
        <v>41</v>
      </c>
    </row>
    <row r="27" spans="1:10">
      <c r="A27" s="94">
        <v>26</v>
      </c>
      <c r="B27" s="95" t="s">
        <v>118</v>
      </c>
      <c r="C27" s="51">
        <v>17405</v>
      </c>
      <c r="D27" s="51">
        <v>17787</v>
      </c>
      <c r="E27" s="97">
        <v>17749</v>
      </c>
      <c r="F27" s="76">
        <f t="shared" si="0"/>
        <v>8.7523349093354946E-3</v>
      </c>
      <c r="G27" s="76">
        <f t="shared" si="1"/>
        <v>1.9764435507038207E-2</v>
      </c>
      <c r="H27" s="52">
        <f t="shared" si="2"/>
        <v>344</v>
      </c>
      <c r="I27" s="78">
        <f t="shared" si="4"/>
        <v>9.2500470569254357E-3</v>
      </c>
      <c r="J27" s="51">
        <f t="shared" si="3"/>
        <v>-38</v>
      </c>
    </row>
    <row r="28" spans="1:10">
      <c r="A28" s="94">
        <v>27</v>
      </c>
      <c r="B28" s="95" t="s">
        <v>119</v>
      </c>
      <c r="C28" s="51">
        <v>41872</v>
      </c>
      <c r="D28" s="51">
        <v>43494</v>
      </c>
      <c r="E28" s="97">
        <v>43506</v>
      </c>
      <c r="F28" s="76">
        <f t="shared" si="0"/>
        <v>2.1453551330528484E-2</v>
      </c>
      <c r="G28" s="76">
        <f t="shared" si="1"/>
        <v>3.9023691249522353E-2</v>
      </c>
      <c r="H28" s="52">
        <f t="shared" si="2"/>
        <v>1634</v>
      </c>
      <c r="I28" s="78">
        <f t="shared" si="4"/>
        <v>4.3937723520395815E-2</v>
      </c>
      <c r="J28" s="51">
        <f t="shared" si="3"/>
        <v>12</v>
      </c>
    </row>
    <row r="29" spans="1:10">
      <c r="A29" s="94">
        <v>28</v>
      </c>
      <c r="B29" s="95" t="s">
        <v>120</v>
      </c>
      <c r="C29" s="51">
        <v>9143</v>
      </c>
      <c r="D29" s="51">
        <v>9414</v>
      </c>
      <c r="E29" s="97">
        <v>9442</v>
      </c>
      <c r="F29" s="76">
        <f t="shared" si="0"/>
        <v>4.6560113929768297E-3</v>
      </c>
      <c r="G29" s="76">
        <f t="shared" si="1"/>
        <v>3.2702614021655911E-2</v>
      </c>
      <c r="H29" s="52">
        <f t="shared" si="2"/>
        <v>299</v>
      </c>
      <c r="I29" s="78">
        <f t="shared" si="4"/>
        <v>8.0400118314555378E-3</v>
      </c>
      <c r="J29" s="51">
        <f t="shared" si="3"/>
        <v>28</v>
      </c>
    </row>
    <row r="30" spans="1:10">
      <c r="A30" s="94">
        <v>29</v>
      </c>
      <c r="B30" s="95" t="s">
        <v>121</v>
      </c>
      <c r="C30" s="51">
        <v>2588</v>
      </c>
      <c r="D30" s="51">
        <v>2525</v>
      </c>
      <c r="E30" s="97">
        <v>2509</v>
      </c>
      <c r="F30" s="76">
        <f t="shared" si="0"/>
        <v>1.2372307334228834E-3</v>
      </c>
      <c r="G30" s="76">
        <f t="shared" si="1"/>
        <v>-3.0525502318392583E-2</v>
      </c>
      <c r="H30" s="52">
        <f t="shared" si="2"/>
        <v>-79</v>
      </c>
      <c r="I30" s="78">
        <f t="shared" si="4"/>
        <v>-2.1242840624915971E-3</v>
      </c>
      <c r="J30" s="51">
        <f t="shared" si="3"/>
        <v>-16</v>
      </c>
    </row>
    <row r="31" spans="1:10">
      <c r="A31" s="94">
        <v>30</v>
      </c>
      <c r="B31" s="95" t="s">
        <v>122</v>
      </c>
      <c r="C31" s="51">
        <v>3131</v>
      </c>
      <c r="D31" s="51">
        <v>3293</v>
      </c>
      <c r="E31" s="97">
        <v>3230</v>
      </c>
      <c r="F31" s="76">
        <f t="shared" si="0"/>
        <v>1.5927681422701926E-3</v>
      </c>
      <c r="G31" s="76">
        <f t="shared" si="1"/>
        <v>3.1619290961354199E-2</v>
      </c>
      <c r="H31" s="52">
        <f t="shared" si="2"/>
        <v>99</v>
      </c>
      <c r="I31" s="78">
        <f t="shared" si="4"/>
        <v>2.6620774960337736E-3</v>
      </c>
      <c r="J31" s="51">
        <f t="shared" si="3"/>
        <v>-63</v>
      </c>
    </row>
    <row r="32" spans="1:10">
      <c r="A32" s="94">
        <v>31</v>
      </c>
      <c r="B32" s="95" t="s">
        <v>123</v>
      </c>
      <c r="C32" s="51">
        <v>37503</v>
      </c>
      <c r="D32" s="51">
        <v>38039</v>
      </c>
      <c r="E32" s="97">
        <v>37920</v>
      </c>
      <c r="F32" s="76">
        <f t="shared" si="0"/>
        <v>1.8698999366837679E-2</v>
      </c>
      <c r="G32" s="76">
        <f t="shared" si="1"/>
        <v>1.1119110471162307E-2</v>
      </c>
      <c r="H32" s="52">
        <f t="shared" si="2"/>
        <v>417</v>
      </c>
      <c r="I32" s="78">
        <f t="shared" si="4"/>
        <v>1.1212993089354379E-2</v>
      </c>
      <c r="J32" s="51">
        <f t="shared" si="3"/>
        <v>-119</v>
      </c>
    </row>
    <row r="33" spans="1:10">
      <c r="A33" s="94">
        <v>32</v>
      </c>
      <c r="B33" s="95" t="s">
        <v>124</v>
      </c>
      <c r="C33" s="51">
        <v>10761</v>
      </c>
      <c r="D33" s="51">
        <v>10705</v>
      </c>
      <c r="E33" s="97">
        <v>10737</v>
      </c>
      <c r="F33" s="76">
        <f t="shared" si="0"/>
        <v>5.2945980011006371E-3</v>
      </c>
      <c r="G33" s="76">
        <f t="shared" si="1"/>
        <v>-2.230275996654586E-3</v>
      </c>
      <c r="H33" s="52">
        <f t="shared" si="2"/>
        <v>-24</v>
      </c>
      <c r="I33" s="78">
        <f t="shared" si="4"/>
        <v>-6.4535212025061174E-4</v>
      </c>
      <c r="J33" s="51">
        <f t="shared" si="3"/>
        <v>32</v>
      </c>
    </row>
    <row r="34" spans="1:10">
      <c r="A34" s="94">
        <v>33</v>
      </c>
      <c r="B34" s="95" t="s">
        <v>125</v>
      </c>
      <c r="C34" s="51">
        <v>42769</v>
      </c>
      <c r="D34" s="51">
        <v>44119</v>
      </c>
      <c r="E34" s="97">
        <v>44162</v>
      </c>
      <c r="F34" s="76">
        <f t="shared" si="0"/>
        <v>2.1777036129701624E-2</v>
      </c>
      <c r="G34" s="76">
        <f t="shared" si="1"/>
        <v>3.2570319624026747E-2</v>
      </c>
      <c r="H34" s="52">
        <f t="shared" si="2"/>
        <v>1393</v>
      </c>
      <c r="I34" s="78">
        <f t="shared" si="4"/>
        <v>3.745731264621259E-2</v>
      </c>
      <c r="J34" s="51">
        <f t="shared" si="3"/>
        <v>43</v>
      </c>
    </row>
    <row r="35" spans="1:10">
      <c r="A35" s="94">
        <v>34</v>
      </c>
      <c r="B35" s="95" t="s">
        <v>126</v>
      </c>
      <c r="C35" s="51">
        <v>488202</v>
      </c>
      <c r="D35" s="51">
        <v>500635</v>
      </c>
      <c r="E35" s="97">
        <v>502258</v>
      </c>
      <c r="F35" s="76">
        <f t="shared" si="0"/>
        <v>0.24767199430351158</v>
      </c>
      <c r="G35" s="76">
        <f t="shared" si="1"/>
        <v>2.8791360953048125E-2</v>
      </c>
      <c r="H35" s="52">
        <f t="shared" si="2"/>
        <v>14056</v>
      </c>
      <c r="I35" s="78">
        <f t="shared" si="4"/>
        <v>0.3779612250934416</v>
      </c>
      <c r="J35" s="51">
        <f t="shared" si="3"/>
        <v>1623</v>
      </c>
    </row>
    <row r="36" spans="1:10">
      <c r="A36" s="94">
        <v>35</v>
      </c>
      <c r="B36" s="95" t="s">
        <v>127</v>
      </c>
      <c r="C36" s="51">
        <v>117637</v>
      </c>
      <c r="D36" s="51">
        <v>118128</v>
      </c>
      <c r="E36" s="97">
        <v>118163</v>
      </c>
      <c r="F36" s="76">
        <f t="shared" si="0"/>
        <v>5.8268192568133988E-2</v>
      </c>
      <c r="G36" s="76">
        <f t="shared" si="1"/>
        <v>4.4713823031869221E-3</v>
      </c>
      <c r="H36" s="52">
        <f t="shared" si="2"/>
        <v>526</v>
      </c>
      <c r="I36" s="78">
        <f t="shared" si="4"/>
        <v>1.4143967302159241E-2</v>
      </c>
      <c r="J36" s="51">
        <f t="shared" si="3"/>
        <v>35</v>
      </c>
    </row>
    <row r="37" spans="1:10">
      <c r="A37" s="94">
        <v>36</v>
      </c>
      <c r="B37" s="95" t="s">
        <v>128</v>
      </c>
      <c r="C37" s="51">
        <v>4343</v>
      </c>
      <c r="D37" s="51">
        <v>4383</v>
      </c>
      <c r="E37" s="97">
        <v>4385</v>
      </c>
      <c r="F37" s="76">
        <f t="shared" si="0"/>
        <v>2.1623183603265619E-3</v>
      </c>
      <c r="G37" s="76">
        <f t="shared" si="1"/>
        <v>9.6707345153119965E-3</v>
      </c>
      <c r="H37" s="52">
        <f t="shared" si="2"/>
        <v>42</v>
      </c>
      <c r="I37" s="78">
        <f t="shared" si="4"/>
        <v>1.1293662104385706E-3</v>
      </c>
      <c r="J37" s="51">
        <f t="shared" si="3"/>
        <v>2</v>
      </c>
    </row>
    <row r="38" spans="1:10">
      <c r="A38" s="94">
        <v>37</v>
      </c>
      <c r="B38" s="95" t="s">
        <v>129</v>
      </c>
      <c r="C38" s="51">
        <v>9224</v>
      </c>
      <c r="D38" s="51">
        <v>9206</v>
      </c>
      <c r="E38" s="97">
        <v>9180</v>
      </c>
      <c r="F38" s="76">
        <f t="shared" si="0"/>
        <v>4.5268147201363374E-3</v>
      </c>
      <c r="G38" s="76">
        <f t="shared" si="1"/>
        <v>-4.7701647875108416E-3</v>
      </c>
      <c r="H38" s="52">
        <f t="shared" si="2"/>
        <v>-44</v>
      </c>
      <c r="I38" s="78">
        <f t="shared" si="4"/>
        <v>-1.1831455537927881E-3</v>
      </c>
      <c r="J38" s="51">
        <f t="shared" si="3"/>
        <v>-26</v>
      </c>
    </row>
    <row r="39" spans="1:10">
      <c r="A39" s="94">
        <v>38</v>
      </c>
      <c r="B39" s="95" t="s">
        <v>130</v>
      </c>
      <c r="C39" s="51">
        <v>30232</v>
      </c>
      <c r="D39" s="51">
        <v>30799</v>
      </c>
      <c r="E39" s="97">
        <v>30840</v>
      </c>
      <c r="F39" s="76">
        <f t="shared" si="0"/>
        <v>1.5207730497712924E-2</v>
      </c>
      <c r="G39" s="76">
        <f t="shared" si="1"/>
        <v>2.0111140513363324E-2</v>
      </c>
      <c r="H39" s="52">
        <f t="shared" si="2"/>
        <v>608</v>
      </c>
      <c r="I39" s="78">
        <f t="shared" si="4"/>
        <v>1.6348920379682164E-2</v>
      </c>
      <c r="J39" s="51">
        <f t="shared" si="3"/>
        <v>41</v>
      </c>
    </row>
    <row r="40" spans="1:10">
      <c r="A40" s="94">
        <v>39</v>
      </c>
      <c r="B40" s="95" t="s">
        <v>131</v>
      </c>
      <c r="C40" s="51">
        <v>9509</v>
      </c>
      <c r="D40" s="51">
        <v>9571</v>
      </c>
      <c r="E40" s="97">
        <v>9616</v>
      </c>
      <c r="F40" s="76">
        <f t="shared" si="0"/>
        <v>4.7418137634892173E-3</v>
      </c>
      <c r="G40" s="76">
        <f t="shared" si="1"/>
        <v>1.1252497633820592E-2</v>
      </c>
      <c r="H40" s="52">
        <f t="shared" si="2"/>
        <v>107</v>
      </c>
      <c r="I40" s="78">
        <f t="shared" si="4"/>
        <v>2.8771948694506439E-3</v>
      </c>
      <c r="J40" s="51">
        <f t="shared" si="3"/>
        <v>45</v>
      </c>
    </row>
    <row r="41" spans="1:10">
      <c r="A41" s="94">
        <v>40</v>
      </c>
      <c r="B41" s="95" t="s">
        <v>132</v>
      </c>
      <c r="C41" s="51">
        <v>5249</v>
      </c>
      <c r="D41" s="51">
        <v>5160</v>
      </c>
      <c r="E41" s="97">
        <v>5122</v>
      </c>
      <c r="F41" s="76">
        <f t="shared" si="0"/>
        <v>2.5257456423244356E-3</v>
      </c>
      <c r="G41" s="76">
        <f t="shared" si="1"/>
        <v>-2.4195084778052961E-2</v>
      </c>
      <c r="H41" s="52">
        <f t="shared" si="2"/>
        <v>-127</v>
      </c>
      <c r="I41" s="78">
        <f t="shared" si="4"/>
        <v>-3.4149883029928204E-3</v>
      </c>
      <c r="J41" s="51">
        <f t="shared" si="3"/>
        <v>-38</v>
      </c>
    </row>
    <row r="42" spans="1:10">
      <c r="A42" s="94">
        <v>41</v>
      </c>
      <c r="B42" s="95" t="s">
        <v>133</v>
      </c>
      <c r="C42" s="51">
        <v>35267</v>
      </c>
      <c r="D42" s="51">
        <v>36589</v>
      </c>
      <c r="E42" s="97">
        <v>36606</v>
      </c>
      <c r="F42" s="76">
        <f t="shared" si="0"/>
        <v>1.8051043534347576E-2</v>
      </c>
      <c r="G42" s="76">
        <f t="shared" si="1"/>
        <v>3.7967505033033713E-2</v>
      </c>
      <c r="H42" s="52">
        <f t="shared" si="2"/>
        <v>1339</v>
      </c>
      <c r="I42" s="78">
        <f t="shared" si="4"/>
        <v>3.6005270375648712E-2</v>
      </c>
      <c r="J42" s="51">
        <f t="shared" si="3"/>
        <v>17</v>
      </c>
    </row>
    <row r="43" spans="1:10">
      <c r="A43" s="94">
        <v>42</v>
      </c>
      <c r="B43" s="95" t="s">
        <v>134</v>
      </c>
      <c r="C43" s="51">
        <v>57601</v>
      </c>
      <c r="D43" s="51">
        <v>59007</v>
      </c>
      <c r="E43" s="97">
        <v>59179</v>
      </c>
      <c r="F43" s="76">
        <f t="shared" si="0"/>
        <v>2.9182175198578245E-2</v>
      </c>
      <c r="G43" s="76">
        <f t="shared" si="1"/>
        <v>2.7395357719484037E-2</v>
      </c>
      <c r="H43" s="52">
        <f t="shared" si="2"/>
        <v>1578</v>
      </c>
      <c r="I43" s="78">
        <f t="shared" si="4"/>
        <v>4.243190190647772E-2</v>
      </c>
      <c r="J43" s="51">
        <f t="shared" si="3"/>
        <v>172</v>
      </c>
    </row>
    <row r="44" spans="1:10">
      <c r="A44" s="94">
        <v>43</v>
      </c>
      <c r="B44" s="95" t="s">
        <v>135</v>
      </c>
      <c r="C44" s="51">
        <v>12558</v>
      </c>
      <c r="D44" s="51">
        <v>12530</v>
      </c>
      <c r="E44" s="97">
        <v>12482</v>
      </c>
      <c r="F44" s="76">
        <f t="shared" si="0"/>
        <v>6.1550872915840694E-3</v>
      </c>
      <c r="G44" s="76">
        <f t="shared" si="1"/>
        <v>-6.051919095397356E-3</v>
      </c>
      <c r="H44" s="52">
        <f t="shared" si="2"/>
        <v>-76</v>
      </c>
      <c r="I44" s="78">
        <f t="shared" si="4"/>
        <v>-2.0436150474602705E-3</v>
      </c>
      <c r="J44" s="51">
        <f t="shared" si="3"/>
        <v>-48</v>
      </c>
    </row>
    <row r="45" spans="1:10">
      <c r="A45" s="94">
        <v>44</v>
      </c>
      <c r="B45" s="95" t="s">
        <v>136</v>
      </c>
      <c r="C45" s="51">
        <v>15447</v>
      </c>
      <c r="D45" s="51">
        <v>15559</v>
      </c>
      <c r="E45" s="97">
        <v>15585</v>
      </c>
      <c r="F45" s="76">
        <f t="shared" si="0"/>
        <v>7.685229565721657E-3</v>
      </c>
      <c r="G45" s="76">
        <f t="shared" si="1"/>
        <v>8.9337735482617978E-3</v>
      </c>
      <c r="H45" s="52">
        <f t="shared" si="2"/>
        <v>138</v>
      </c>
      <c r="I45" s="78">
        <f t="shared" si="4"/>
        <v>3.7107746914410173E-3</v>
      </c>
      <c r="J45" s="51">
        <f t="shared" si="3"/>
        <v>26</v>
      </c>
    </row>
    <row r="46" spans="1:10">
      <c r="A46" s="94">
        <v>45</v>
      </c>
      <c r="B46" s="95" t="s">
        <v>137</v>
      </c>
      <c r="C46" s="51">
        <v>35812</v>
      </c>
      <c r="D46" s="51">
        <v>36671</v>
      </c>
      <c r="E46" s="97">
        <v>36807</v>
      </c>
      <c r="F46" s="76">
        <f t="shared" si="0"/>
        <v>1.8150160065801543E-2</v>
      </c>
      <c r="G46" s="76">
        <f t="shared" si="1"/>
        <v>2.7783983022450574E-2</v>
      </c>
      <c r="H46" s="52">
        <f t="shared" si="2"/>
        <v>995</v>
      </c>
      <c r="I46" s="78">
        <f t="shared" si="4"/>
        <v>2.6755223318723279E-2</v>
      </c>
      <c r="J46" s="51">
        <f t="shared" si="3"/>
        <v>136</v>
      </c>
    </row>
    <row r="47" spans="1:10">
      <c r="A47" s="94">
        <v>46</v>
      </c>
      <c r="B47" s="95" t="s">
        <v>138</v>
      </c>
      <c r="C47" s="51">
        <v>22007</v>
      </c>
      <c r="D47" s="51">
        <v>22464</v>
      </c>
      <c r="E47" s="97">
        <v>22381</v>
      </c>
      <c r="F47" s="76">
        <f t="shared" si="0"/>
        <v>1.1036453186423895E-2</v>
      </c>
      <c r="G47" s="76">
        <f t="shared" si="1"/>
        <v>1.699459262961785E-2</v>
      </c>
      <c r="H47" s="52">
        <f t="shared" si="2"/>
        <v>374</v>
      </c>
      <c r="I47" s="78">
        <f t="shared" si="4"/>
        <v>1.00567372072387E-2</v>
      </c>
      <c r="J47" s="51">
        <f t="shared" si="3"/>
        <v>-83</v>
      </c>
    </row>
    <row r="48" spans="1:10">
      <c r="A48" s="94">
        <v>47</v>
      </c>
      <c r="B48" s="95" t="s">
        <v>139</v>
      </c>
      <c r="C48" s="51">
        <v>9502</v>
      </c>
      <c r="D48" s="51">
        <v>10088</v>
      </c>
      <c r="E48" s="97">
        <v>10089</v>
      </c>
      <c r="F48" s="76">
        <f t="shared" si="0"/>
        <v>4.9750581385027779E-3</v>
      </c>
      <c r="G48" s="76">
        <f t="shared" si="1"/>
        <v>6.1776468111976429E-2</v>
      </c>
      <c r="H48" s="52">
        <f t="shared" si="2"/>
        <v>587</v>
      </c>
      <c r="I48" s="78">
        <f t="shared" si="4"/>
        <v>1.5784237274462879E-2</v>
      </c>
      <c r="J48" s="51">
        <f t="shared" si="3"/>
        <v>1</v>
      </c>
    </row>
    <row r="49" spans="1:10">
      <c r="A49" s="94">
        <v>48</v>
      </c>
      <c r="B49" s="95" t="s">
        <v>140</v>
      </c>
      <c r="C49" s="51">
        <v>37398</v>
      </c>
      <c r="D49" s="51">
        <v>37708</v>
      </c>
      <c r="E49" s="97">
        <v>37759</v>
      </c>
      <c r="F49" s="76">
        <f t="shared" si="0"/>
        <v>1.8619607518260126E-2</v>
      </c>
      <c r="G49" s="76">
        <f t="shared" si="1"/>
        <v>9.6529226161826843E-3</v>
      </c>
      <c r="H49" s="52">
        <f t="shared" si="2"/>
        <v>361</v>
      </c>
      <c r="I49" s="78">
        <f t="shared" si="4"/>
        <v>9.7071714754362846E-3</v>
      </c>
      <c r="J49" s="51">
        <f t="shared" si="3"/>
        <v>51</v>
      </c>
    </row>
    <row r="50" spans="1:10">
      <c r="A50" s="94">
        <v>49</v>
      </c>
      <c r="B50" s="95" t="s">
        <v>141</v>
      </c>
      <c r="C50" s="51">
        <v>3994</v>
      </c>
      <c r="D50" s="51">
        <v>4056</v>
      </c>
      <c r="E50" s="97">
        <v>4037</v>
      </c>
      <c r="F50" s="76">
        <f t="shared" si="0"/>
        <v>1.9907136193017855E-3</v>
      </c>
      <c r="G50" s="76">
        <f t="shared" si="1"/>
        <v>1.0766149223835753E-2</v>
      </c>
      <c r="H50" s="52">
        <f t="shared" si="2"/>
        <v>43</v>
      </c>
      <c r="I50" s="78">
        <f t="shared" si="4"/>
        <v>1.1562558821156795E-3</v>
      </c>
      <c r="J50" s="51">
        <f t="shared" si="3"/>
        <v>-19</v>
      </c>
    </row>
    <row r="51" spans="1:10">
      <c r="A51" s="94">
        <v>50</v>
      </c>
      <c r="B51" s="95" t="s">
        <v>142</v>
      </c>
      <c r="C51" s="51">
        <v>9235</v>
      </c>
      <c r="D51" s="51">
        <v>9288</v>
      </c>
      <c r="E51" s="97">
        <v>9284</v>
      </c>
      <c r="F51" s="76">
        <f t="shared" si="0"/>
        <v>4.5780988956150058E-3</v>
      </c>
      <c r="G51" s="76">
        <f t="shared" si="1"/>
        <v>5.3059014618299944E-3</v>
      </c>
      <c r="H51" s="52">
        <f t="shared" si="2"/>
        <v>49</v>
      </c>
      <c r="I51" s="78">
        <f t="shared" si="4"/>
        <v>1.3175939121783324E-3</v>
      </c>
      <c r="J51" s="51">
        <f t="shared" si="3"/>
        <v>-4</v>
      </c>
    </row>
    <row r="52" spans="1:10">
      <c r="A52" s="94">
        <v>51</v>
      </c>
      <c r="B52" s="95" t="s">
        <v>143</v>
      </c>
      <c r="C52" s="51">
        <v>8381</v>
      </c>
      <c r="D52" s="51">
        <v>8525</v>
      </c>
      <c r="E52" s="97">
        <v>8534</v>
      </c>
      <c r="F52" s="76">
        <f t="shared" si="0"/>
        <v>4.2082610916822985E-3</v>
      </c>
      <c r="G52" s="76">
        <f t="shared" si="1"/>
        <v>1.8255578093306288E-2</v>
      </c>
      <c r="H52" s="52">
        <f t="shared" si="2"/>
        <v>153</v>
      </c>
      <c r="I52" s="78">
        <f t="shared" si="4"/>
        <v>4.1141197665976502E-3</v>
      </c>
      <c r="J52" s="51">
        <f t="shared" si="3"/>
        <v>9</v>
      </c>
    </row>
    <row r="53" spans="1:10">
      <c r="A53" s="94">
        <v>52</v>
      </c>
      <c r="B53" s="95" t="s">
        <v>144</v>
      </c>
      <c r="C53" s="51">
        <v>15300</v>
      </c>
      <c r="D53" s="51">
        <v>15343</v>
      </c>
      <c r="E53" s="97">
        <v>15334</v>
      </c>
      <c r="F53" s="76">
        <f t="shared" si="0"/>
        <v>7.5614571806721775E-3</v>
      </c>
      <c r="G53" s="76">
        <f t="shared" si="1"/>
        <v>2.2222222222222222E-3</v>
      </c>
      <c r="H53" s="52">
        <f t="shared" si="2"/>
        <v>34</v>
      </c>
      <c r="I53" s="78">
        <f t="shared" si="4"/>
        <v>9.1424883702169999E-4</v>
      </c>
      <c r="J53" s="51">
        <f t="shared" si="3"/>
        <v>-9</v>
      </c>
    </row>
    <row r="54" spans="1:10">
      <c r="A54" s="94">
        <v>53</v>
      </c>
      <c r="B54" s="95" t="s">
        <v>145</v>
      </c>
      <c r="C54" s="51">
        <v>7605</v>
      </c>
      <c r="D54" s="51">
        <v>7486</v>
      </c>
      <c r="E54" s="97">
        <v>7586</v>
      </c>
      <c r="F54" s="76">
        <f t="shared" si="0"/>
        <v>3.7407861075113564E-3</v>
      </c>
      <c r="G54" s="76">
        <f t="shared" si="1"/>
        <v>-2.4983563445101905E-3</v>
      </c>
      <c r="H54" s="52">
        <f t="shared" si="2"/>
        <v>-19</v>
      </c>
      <c r="I54" s="78">
        <f t="shared" si="4"/>
        <v>-5.1090376186506761E-4</v>
      </c>
      <c r="J54" s="51">
        <f t="shared" si="3"/>
        <v>100</v>
      </c>
    </row>
    <row r="55" spans="1:10">
      <c r="A55" s="94">
        <v>54</v>
      </c>
      <c r="B55" s="95" t="s">
        <v>146</v>
      </c>
      <c r="C55" s="51">
        <v>24959</v>
      </c>
      <c r="D55" s="51">
        <v>25672</v>
      </c>
      <c r="E55" s="97">
        <v>25696</v>
      </c>
      <c r="F55" s="76">
        <f t="shared" si="0"/>
        <v>1.2671136279806462E-2</v>
      </c>
      <c r="G55" s="76">
        <f t="shared" si="1"/>
        <v>2.9528426619656236E-2</v>
      </c>
      <c r="H55" s="52">
        <f t="shared" si="2"/>
        <v>737</v>
      </c>
      <c r="I55" s="78">
        <f t="shared" si="4"/>
        <v>1.9817688026029203E-2</v>
      </c>
      <c r="J55" s="51">
        <f t="shared" si="3"/>
        <v>24</v>
      </c>
    </row>
    <row r="56" spans="1:10">
      <c r="A56" s="94">
        <v>55</v>
      </c>
      <c r="B56" s="95" t="s">
        <v>147</v>
      </c>
      <c r="C56" s="51">
        <v>29371</v>
      </c>
      <c r="D56" s="51">
        <v>29898</v>
      </c>
      <c r="E56" s="97">
        <v>29917</v>
      </c>
      <c r="F56" s="76">
        <f t="shared" si="0"/>
        <v>1.4752583440339738E-2</v>
      </c>
      <c r="G56" s="76">
        <f t="shared" si="1"/>
        <v>1.8589765414865005E-2</v>
      </c>
      <c r="H56" s="52">
        <f t="shared" si="2"/>
        <v>546</v>
      </c>
      <c r="I56" s="78">
        <f t="shared" si="4"/>
        <v>1.4681760735701417E-2</v>
      </c>
      <c r="J56" s="51">
        <f t="shared" si="3"/>
        <v>19</v>
      </c>
    </row>
    <row r="57" spans="1:10">
      <c r="A57" s="94">
        <v>56</v>
      </c>
      <c r="B57" s="95" t="s">
        <v>148</v>
      </c>
      <c r="C57" s="51">
        <v>2976</v>
      </c>
      <c r="D57" s="51">
        <v>3154</v>
      </c>
      <c r="E57" s="97">
        <v>3115</v>
      </c>
      <c r="F57" s="76">
        <f t="shared" si="0"/>
        <v>1.536059679000511E-3</v>
      </c>
      <c r="G57" s="76">
        <f t="shared" si="1"/>
        <v>4.6706989247311828E-2</v>
      </c>
      <c r="H57" s="52">
        <f t="shared" si="2"/>
        <v>139</v>
      </c>
      <c r="I57" s="78">
        <f t="shared" si="4"/>
        <v>3.7376643631181262E-3</v>
      </c>
      <c r="J57" s="51">
        <f t="shared" si="3"/>
        <v>-39</v>
      </c>
    </row>
    <row r="58" spans="1:10">
      <c r="A58" s="94">
        <v>57</v>
      </c>
      <c r="B58" s="95" t="s">
        <v>149</v>
      </c>
      <c r="C58" s="51">
        <v>4637</v>
      </c>
      <c r="D58" s="51">
        <v>4688</v>
      </c>
      <c r="E58" s="97">
        <v>4693</v>
      </c>
      <c r="F58" s="76">
        <f t="shared" si="0"/>
        <v>2.314198418474927E-3</v>
      </c>
      <c r="G58" s="76">
        <f t="shared" si="1"/>
        <v>1.2076773776148372E-2</v>
      </c>
      <c r="H58" s="52">
        <f t="shared" si="2"/>
        <v>56</v>
      </c>
      <c r="I58" s="78">
        <f t="shared" si="4"/>
        <v>1.5058216139180942E-3</v>
      </c>
      <c r="J58" s="51">
        <f t="shared" si="3"/>
        <v>5</v>
      </c>
    </row>
    <row r="59" spans="1:10">
      <c r="A59" s="94">
        <v>58</v>
      </c>
      <c r="B59" s="95" t="s">
        <v>150</v>
      </c>
      <c r="C59" s="51">
        <v>11861</v>
      </c>
      <c r="D59" s="51">
        <v>11992</v>
      </c>
      <c r="E59" s="97">
        <v>11997</v>
      </c>
      <c r="F59" s="76">
        <f t="shared" si="0"/>
        <v>5.9159255117075859E-3</v>
      </c>
      <c r="G59" s="76">
        <f t="shared" si="1"/>
        <v>1.1466149565803895E-2</v>
      </c>
      <c r="H59" s="52">
        <f t="shared" si="2"/>
        <v>136</v>
      </c>
      <c r="I59" s="78">
        <f t="shared" si="4"/>
        <v>3.6569953480868E-3</v>
      </c>
      <c r="J59" s="51">
        <f t="shared" si="3"/>
        <v>5</v>
      </c>
    </row>
    <row r="60" spans="1:10">
      <c r="A60" s="94">
        <v>59</v>
      </c>
      <c r="B60" s="95" t="s">
        <v>151</v>
      </c>
      <c r="C60" s="51">
        <v>23264</v>
      </c>
      <c r="D60" s="51">
        <v>23725</v>
      </c>
      <c r="E60" s="97">
        <v>23765</v>
      </c>
      <c r="F60" s="76">
        <f t="shared" si="0"/>
        <v>1.1718927213947718E-2</v>
      </c>
      <c r="G60" s="76">
        <f t="shared" si="1"/>
        <v>2.1535419532324622E-2</v>
      </c>
      <c r="H60" s="52">
        <f t="shared" si="2"/>
        <v>501</v>
      </c>
      <c r="I60" s="78">
        <f t="shared" si="4"/>
        <v>1.3471725510231521E-2</v>
      </c>
      <c r="J60" s="51">
        <f t="shared" si="3"/>
        <v>40</v>
      </c>
    </row>
    <row r="61" spans="1:10">
      <c r="A61" s="94">
        <v>60</v>
      </c>
      <c r="B61" s="95" t="s">
        <v>152</v>
      </c>
      <c r="C61" s="51">
        <v>12343</v>
      </c>
      <c r="D61" s="51">
        <v>12488</v>
      </c>
      <c r="E61" s="97">
        <v>12487</v>
      </c>
      <c r="F61" s="76">
        <f t="shared" si="0"/>
        <v>6.1575528769436212E-3</v>
      </c>
      <c r="G61" s="76">
        <f t="shared" si="1"/>
        <v>1.1666531637365309E-2</v>
      </c>
      <c r="H61" s="52">
        <f t="shared" si="2"/>
        <v>144</v>
      </c>
      <c r="I61" s="78">
        <f t="shared" si="4"/>
        <v>3.8721127215036706E-3</v>
      </c>
      <c r="J61" s="51">
        <f t="shared" si="3"/>
        <v>-1</v>
      </c>
    </row>
    <row r="62" spans="1:10">
      <c r="A62" s="94">
        <v>61</v>
      </c>
      <c r="B62" s="95" t="s">
        <v>153</v>
      </c>
      <c r="C62" s="51">
        <v>17453</v>
      </c>
      <c r="D62" s="51">
        <v>17831</v>
      </c>
      <c r="E62" s="97">
        <v>17848</v>
      </c>
      <c r="F62" s="76">
        <f t="shared" si="0"/>
        <v>8.8011534994546121E-3</v>
      </c>
      <c r="G62" s="76">
        <f t="shared" si="1"/>
        <v>2.2632212227124276E-2</v>
      </c>
      <c r="H62" s="52">
        <f t="shared" si="2"/>
        <v>395</v>
      </c>
      <c r="I62" s="78">
        <f t="shared" si="4"/>
        <v>1.0621420312457984E-2</v>
      </c>
      <c r="J62" s="51">
        <f t="shared" si="3"/>
        <v>17</v>
      </c>
    </row>
    <row r="63" spans="1:10">
      <c r="A63" s="94">
        <v>62</v>
      </c>
      <c r="B63" s="95" t="s">
        <v>154</v>
      </c>
      <c r="C63" s="51">
        <v>1935</v>
      </c>
      <c r="D63" s="51">
        <v>1964</v>
      </c>
      <c r="E63" s="97">
        <v>1951</v>
      </c>
      <c r="F63" s="76">
        <f t="shared" si="0"/>
        <v>9.620714072969492E-4</v>
      </c>
      <c r="G63" s="76">
        <f t="shared" si="1"/>
        <v>8.2687338501291983E-3</v>
      </c>
      <c r="H63" s="52">
        <f t="shared" si="2"/>
        <v>16</v>
      </c>
      <c r="I63" s="78">
        <f t="shared" si="4"/>
        <v>4.3023474683374116E-4</v>
      </c>
      <c r="J63" s="51">
        <f t="shared" si="3"/>
        <v>-13</v>
      </c>
    </row>
    <row r="64" spans="1:10">
      <c r="A64" s="94">
        <v>63</v>
      </c>
      <c r="B64" s="95" t="s">
        <v>155</v>
      </c>
      <c r="C64" s="51">
        <v>29051</v>
      </c>
      <c r="D64" s="51">
        <v>30303</v>
      </c>
      <c r="E64" s="97">
        <v>30123</v>
      </c>
      <c r="F64" s="76">
        <f t="shared" si="0"/>
        <v>1.4854165557153255E-2</v>
      </c>
      <c r="G64" s="76">
        <f t="shared" si="1"/>
        <v>3.6900623042236069E-2</v>
      </c>
      <c r="H64" s="52">
        <f t="shared" si="2"/>
        <v>1072</v>
      </c>
      <c r="I64" s="78">
        <f t="shared" si="4"/>
        <v>2.8825728037860657E-2</v>
      </c>
      <c r="J64" s="51">
        <f t="shared" si="3"/>
        <v>-180</v>
      </c>
    </row>
    <row r="65" spans="1:10">
      <c r="A65" s="94">
        <v>64</v>
      </c>
      <c r="B65" s="95" t="s">
        <v>156</v>
      </c>
      <c r="C65" s="51">
        <v>11361</v>
      </c>
      <c r="D65" s="51">
        <v>11318</v>
      </c>
      <c r="E65" s="97">
        <v>11322</v>
      </c>
      <c r="F65" s="76">
        <f t="shared" si="0"/>
        <v>5.5830714881681493E-3</v>
      </c>
      <c r="G65" s="76">
        <f t="shared" si="1"/>
        <v>-3.4327964087668339E-3</v>
      </c>
      <c r="H65" s="52">
        <f t="shared" si="2"/>
        <v>-39</v>
      </c>
      <c r="I65" s="78">
        <f t="shared" si="4"/>
        <v>-1.0486971954072441E-3</v>
      </c>
      <c r="J65" s="51">
        <f t="shared" si="3"/>
        <v>4</v>
      </c>
    </row>
    <row r="66" spans="1:10">
      <c r="A66" s="94">
        <v>65</v>
      </c>
      <c r="B66" s="95" t="s">
        <v>157</v>
      </c>
      <c r="C66" s="51">
        <v>12145</v>
      </c>
      <c r="D66" s="51">
        <v>12304</v>
      </c>
      <c r="E66" s="97">
        <v>12261</v>
      </c>
      <c r="F66" s="76">
        <f t="shared" ref="F66:F83" si="5">E66/$E$83</f>
        <v>6.0461084186918986E-3</v>
      </c>
      <c r="G66" s="76">
        <f t="shared" ref="G66:G83" si="6">(E66-C66)/C66</f>
        <v>9.5512556607657475E-3</v>
      </c>
      <c r="H66" s="52">
        <f t="shared" ref="H66:H83" si="7">E66-C66</f>
        <v>116</v>
      </c>
      <c r="I66" s="78">
        <f t="shared" si="4"/>
        <v>3.1192019145446235E-3</v>
      </c>
      <c r="J66" s="51">
        <f t="shared" ref="J66:J83" si="8">E66-D66</f>
        <v>-43</v>
      </c>
    </row>
    <row r="67" spans="1:10">
      <c r="A67" s="94">
        <v>66</v>
      </c>
      <c r="B67" s="95" t="s">
        <v>158</v>
      </c>
      <c r="C67" s="51">
        <v>9844</v>
      </c>
      <c r="D67" s="51">
        <v>9930</v>
      </c>
      <c r="E67" s="97">
        <v>9924</v>
      </c>
      <c r="F67" s="76">
        <f t="shared" si="5"/>
        <v>4.8936938216375828E-3</v>
      </c>
      <c r="G67" s="76">
        <f t="shared" si="6"/>
        <v>8.126777732629013E-3</v>
      </c>
      <c r="H67" s="52">
        <f t="shared" si="7"/>
        <v>80</v>
      </c>
      <c r="I67" s="78">
        <f t="shared" ref="I67:I83" si="9">H67/$H$83</f>
        <v>2.151173734168706E-3</v>
      </c>
      <c r="J67" s="51">
        <f t="shared" si="8"/>
        <v>-6</v>
      </c>
    </row>
    <row r="68" spans="1:10">
      <c r="A68" s="94">
        <v>67</v>
      </c>
      <c r="B68" s="95" t="s">
        <v>159</v>
      </c>
      <c r="C68" s="51">
        <v>11637</v>
      </c>
      <c r="D68" s="51">
        <v>11325</v>
      </c>
      <c r="E68" s="97">
        <v>11313</v>
      </c>
      <c r="F68" s="76">
        <f t="shared" si="5"/>
        <v>5.5786334345209569E-3</v>
      </c>
      <c r="G68" s="76">
        <f t="shared" si="6"/>
        <v>-2.7842227378190254E-2</v>
      </c>
      <c r="H68" s="52">
        <f t="shared" si="7"/>
        <v>-324</v>
      </c>
      <c r="I68" s="78">
        <f t="shared" si="9"/>
        <v>-8.7122536233832579E-3</v>
      </c>
      <c r="J68" s="51">
        <f t="shared" si="8"/>
        <v>-12</v>
      </c>
    </row>
    <row r="69" spans="1:10">
      <c r="A69" s="94">
        <v>68</v>
      </c>
      <c r="B69" s="95" t="s">
        <v>160</v>
      </c>
      <c r="C69" s="51">
        <v>10014</v>
      </c>
      <c r="D69" s="51">
        <v>10405</v>
      </c>
      <c r="E69" s="97">
        <v>10410</v>
      </c>
      <c r="F69" s="76">
        <f t="shared" si="5"/>
        <v>5.1333487185859766E-3</v>
      </c>
      <c r="G69" s="76">
        <f t="shared" si="6"/>
        <v>3.9544637507489516E-2</v>
      </c>
      <c r="H69" s="52">
        <f t="shared" si="7"/>
        <v>396</v>
      </c>
      <c r="I69" s="78">
        <f t="shared" si="9"/>
        <v>1.0648309984135094E-2</v>
      </c>
      <c r="J69" s="51">
        <f t="shared" si="8"/>
        <v>5</v>
      </c>
    </row>
    <row r="70" spans="1:10">
      <c r="A70" s="94">
        <v>69</v>
      </c>
      <c r="B70" s="95" t="s">
        <v>161</v>
      </c>
      <c r="C70" s="51">
        <v>1642</v>
      </c>
      <c r="D70" s="51">
        <v>1627</v>
      </c>
      <c r="E70" s="97">
        <v>1624</v>
      </c>
      <c r="F70" s="76">
        <f t="shared" si="5"/>
        <v>8.0082212478228886E-4</v>
      </c>
      <c r="G70" s="76">
        <f t="shared" si="6"/>
        <v>-1.0962241169305725E-2</v>
      </c>
      <c r="H70" s="52">
        <f t="shared" si="7"/>
        <v>-18</v>
      </c>
      <c r="I70" s="78">
        <f t="shared" si="9"/>
        <v>-4.8401409018795883E-4</v>
      </c>
      <c r="J70" s="51">
        <f t="shared" si="8"/>
        <v>-3</v>
      </c>
    </row>
    <row r="71" spans="1:10">
      <c r="A71" s="94">
        <v>70</v>
      </c>
      <c r="B71" s="95" t="s">
        <v>162</v>
      </c>
      <c r="C71" s="51">
        <v>6486</v>
      </c>
      <c r="D71" s="51">
        <v>6656</v>
      </c>
      <c r="E71" s="97">
        <v>6618</v>
      </c>
      <c r="F71" s="76">
        <f t="shared" si="5"/>
        <v>3.2634487819022092E-3</v>
      </c>
      <c r="G71" s="76">
        <f t="shared" si="6"/>
        <v>2.0351526364477335E-2</v>
      </c>
      <c r="H71" s="52">
        <f t="shared" si="7"/>
        <v>132</v>
      </c>
      <c r="I71" s="78">
        <f t="shared" si="9"/>
        <v>3.5494366613783644E-3</v>
      </c>
      <c r="J71" s="51">
        <f t="shared" si="8"/>
        <v>-38</v>
      </c>
    </row>
    <row r="72" spans="1:10">
      <c r="A72" s="94">
        <v>71</v>
      </c>
      <c r="B72" s="95" t="s">
        <v>163</v>
      </c>
      <c r="C72" s="51">
        <v>5654</v>
      </c>
      <c r="D72" s="51">
        <v>5705</v>
      </c>
      <c r="E72" s="97">
        <v>5684</v>
      </c>
      <c r="F72" s="76">
        <f t="shared" si="5"/>
        <v>2.8028774367380108E-3</v>
      </c>
      <c r="G72" s="76">
        <f t="shared" si="6"/>
        <v>5.3059780686239826E-3</v>
      </c>
      <c r="H72" s="52">
        <f t="shared" si="7"/>
        <v>30</v>
      </c>
      <c r="I72" s="78">
        <f t="shared" si="9"/>
        <v>8.0669015031326465E-4</v>
      </c>
      <c r="J72" s="51">
        <f t="shared" si="8"/>
        <v>-21</v>
      </c>
    </row>
    <row r="73" spans="1:10">
      <c r="A73" s="94">
        <v>72</v>
      </c>
      <c r="B73" s="95" t="s">
        <v>164</v>
      </c>
      <c r="C73" s="51">
        <v>5774</v>
      </c>
      <c r="D73" s="51">
        <v>5887</v>
      </c>
      <c r="E73" s="97">
        <v>5867</v>
      </c>
      <c r="F73" s="76">
        <f t="shared" si="5"/>
        <v>2.8931178608975912E-3</v>
      </c>
      <c r="G73" s="76">
        <f t="shared" si="6"/>
        <v>1.6106685140284033E-2</v>
      </c>
      <c r="H73" s="52">
        <f t="shared" si="7"/>
        <v>93</v>
      </c>
      <c r="I73" s="78">
        <f t="shared" si="9"/>
        <v>2.5007394659711203E-3</v>
      </c>
      <c r="J73" s="51">
        <f t="shared" si="8"/>
        <v>-20</v>
      </c>
    </row>
    <row r="74" spans="1:10">
      <c r="A74" s="94">
        <v>73</v>
      </c>
      <c r="B74" s="95" t="s">
        <v>165</v>
      </c>
      <c r="C74" s="51">
        <v>4755</v>
      </c>
      <c r="D74" s="51">
        <v>4879</v>
      </c>
      <c r="E74" s="97">
        <v>4850</v>
      </c>
      <c r="F74" s="76">
        <f t="shared" si="5"/>
        <v>2.3916177987648403E-3</v>
      </c>
      <c r="G74" s="76">
        <f t="shared" si="6"/>
        <v>1.9978969505783387E-2</v>
      </c>
      <c r="H74" s="52">
        <f t="shared" si="7"/>
        <v>95</v>
      </c>
      <c r="I74" s="78">
        <f t="shared" si="9"/>
        <v>2.5545188093253381E-3</v>
      </c>
      <c r="J74" s="51">
        <f t="shared" si="8"/>
        <v>-29</v>
      </c>
    </row>
    <row r="75" spans="1:10">
      <c r="A75" s="94">
        <v>74</v>
      </c>
      <c r="B75" s="95" t="s">
        <v>166</v>
      </c>
      <c r="C75" s="51">
        <v>4046</v>
      </c>
      <c r="D75" s="51">
        <v>4063</v>
      </c>
      <c r="E75" s="97">
        <v>4041</v>
      </c>
      <c r="F75" s="76">
        <f t="shared" si="5"/>
        <v>1.9926860875894266E-3</v>
      </c>
      <c r="G75" s="76">
        <f t="shared" si="6"/>
        <v>-1.235788433020267E-3</v>
      </c>
      <c r="H75" s="52">
        <f t="shared" si="7"/>
        <v>-5</v>
      </c>
      <c r="I75" s="78">
        <f t="shared" si="9"/>
        <v>-1.3444835838554413E-4</v>
      </c>
      <c r="J75" s="51">
        <f t="shared" si="8"/>
        <v>-22</v>
      </c>
    </row>
    <row r="76" spans="1:10">
      <c r="A76" s="94">
        <v>75</v>
      </c>
      <c r="B76" s="95" t="s">
        <v>167</v>
      </c>
      <c r="C76" s="51">
        <v>1957</v>
      </c>
      <c r="D76" s="51">
        <v>1978</v>
      </c>
      <c r="E76" s="97">
        <v>1971</v>
      </c>
      <c r="F76" s="76">
        <f t="shared" si="5"/>
        <v>9.7193374873515473E-4</v>
      </c>
      <c r="G76" s="76">
        <f t="shared" si="6"/>
        <v>7.1538068472151248E-3</v>
      </c>
      <c r="H76" s="52">
        <f t="shared" si="7"/>
        <v>14</v>
      </c>
      <c r="I76" s="78">
        <f t="shared" si="9"/>
        <v>3.7645540347952354E-4</v>
      </c>
      <c r="J76" s="51">
        <f t="shared" si="8"/>
        <v>-7</v>
      </c>
    </row>
    <row r="77" spans="1:10">
      <c r="A77" s="94">
        <v>76</v>
      </c>
      <c r="B77" s="95" t="s">
        <v>168</v>
      </c>
      <c r="C77" s="51">
        <v>3341</v>
      </c>
      <c r="D77" s="51">
        <v>3491</v>
      </c>
      <c r="E77" s="97">
        <v>3450</v>
      </c>
      <c r="F77" s="76">
        <f t="shared" si="5"/>
        <v>1.7012538980904534E-3</v>
      </c>
      <c r="G77" s="76">
        <f t="shared" si="6"/>
        <v>3.2624962586052082E-2</v>
      </c>
      <c r="H77" s="52">
        <f t="shared" si="7"/>
        <v>109</v>
      </c>
      <c r="I77" s="78">
        <f t="shared" si="9"/>
        <v>2.9309742128048617E-3</v>
      </c>
      <c r="J77" s="51">
        <f t="shared" si="8"/>
        <v>-41</v>
      </c>
    </row>
    <row r="78" spans="1:10">
      <c r="A78" s="94">
        <v>77</v>
      </c>
      <c r="B78" s="95" t="s">
        <v>169</v>
      </c>
      <c r="C78" s="51">
        <v>6880</v>
      </c>
      <c r="D78" s="51">
        <v>6931</v>
      </c>
      <c r="E78" s="97">
        <v>6966</v>
      </c>
      <c r="F78" s="76">
        <f t="shared" si="5"/>
        <v>3.4350535229269851E-3</v>
      </c>
      <c r="G78" s="76">
        <f t="shared" si="6"/>
        <v>1.2500000000000001E-2</v>
      </c>
      <c r="H78" s="52">
        <f t="shared" si="7"/>
        <v>86</v>
      </c>
      <c r="I78" s="78">
        <f t="shared" si="9"/>
        <v>2.3125117642313589E-3</v>
      </c>
      <c r="J78" s="51">
        <f t="shared" si="8"/>
        <v>35</v>
      </c>
    </row>
    <row r="79" spans="1:10">
      <c r="A79" s="94">
        <v>78</v>
      </c>
      <c r="B79" s="95" t="s">
        <v>170</v>
      </c>
      <c r="C79" s="51">
        <v>4626</v>
      </c>
      <c r="D79" s="51">
        <v>4689</v>
      </c>
      <c r="E79" s="97">
        <v>4701</v>
      </c>
      <c r="F79" s="76">
        <f t="shared" si="5"/>
        <v>2.3181433550502092E-3</v>
      </c>
      <c r="G79" s="76">
        <f t="shared" si="6"/>
        <v>1.621271076523995E-2</v>
      </c>
      <c r="H79" s="52">
        <f t="shared" si="7"/>
        <v>75</v>
      </c>
      <c r="I79" s="78">
        <f t="shared" si="9"/>
        <v>2.0167253757831616E-3</v>
      </c>
      <c r="J79" s="51">
        <f t="shared" si="8"/>
        <v>12</v>
      </c>
    </row>
    <row r="80" spans="1:10">
      <c r="A80" s="94">
        <v>79</v>
      </c>
      <c r="B80" s="95" t="s">
        <v>171</v>
      </c>
      <c r="C80" s="51">
        <v>3358</v>
      </c>
      <c r="D80" s="51">
        <v>3497</v>
      </c>
      <c r="E80" s="97">
        <v>3482</v>
      </c>
      <c r="F80" s="76">
        <f t="shared" si="5"/>
        <v>1.7170336443915824E-3</v>
      </c>
      <c r="G80" s="76">
        <f t="shared" si="6"/>
        <v>3.6926742108397859E-2</v>
      </c>
      <c r="H80" s="52">
        <f t="shared" si="7"/>
        <v>124</v>
      </c>
      <c r="I80" s="78">
        <f t="shared" si="9"/>
        <v>3.3343192879614941E-3</v>
      </c>
      <c r="J80" s="51">
        <f t="shared" si="8"/>
        <v>-15</v>
      </c>
    </row>
    <row r="81" spans="1:10">
      <c r="A81" s="94">
        <v>80</v>
      </c>
      <c r="B81" s="95" t="s">
        <v>172</v>
      </c>
      <c r="C81" s="51">
        <v>10682</v>
      </c>
      <c r="D81" s="51">
        <v>11054</v>
      </c>
      <c r="E81" s="97">
        <v>11062</v>
      </c>
      <c r="F81" s="76">
        <f t="shared" si="5"/>
        <v>5.4548610494714773E-3</v>
      </c>
      <c r="G81" s="76">
        <f t="shared" si="6"/>
        <v>3.5573862572551955E-2</v>
      </c>
      <c r="H81" s="52">
        <f t="shared" si="7"/>
        <v>380</v>
      </c>
      <c r="I81" s="78">
        <f t="shared" si="9"/>
        <v>1.0218075237301352E-2</v>
      </c>
      <c r="J81" s="51">
        <f t="shared" si="8"/>
        <v>8</v>
      </c>
    </row>
    <row r="82" spans="1:10" ht="15" thickBot="1">
      <c r="A82" s="94">
        <v>81</v>
      </c>
      <c r="B82" s="95" t="s">
        <v>173</v>
      </c>
      <c r="C82" s="51">
        <v>8509</v>
      </c>
      <c r="D82" s="51">
        <v>8888</v>
      </c>
      <c r="E82" s="97">
        <v>8891</v>
      </c>
      <c r="F82" s="76">
        <f t="shared" si="5"/>
        <v>4.3843038863542669E-3</v>
      </c>
      <c r="G82" s="76">
        <f t="shared" si="6"/>
        <v>4.4893642026090023E-2</v>
      </c>
      <c r="H82" s="52">
        <f t="shared" si="7"/>
        <v>382</v>
      </c>
      <c r="I82" s="78">
        <f t="shared" si="9"/>
        <v>1.0271854580655571E-2</v>
      </c>
      <c r="J82" s="51">
        <f t="shared" si="8"/>
        <v>3</v>
      </c>
    </row>
    <row r="83" spans="1:10" s="12" customFormat="1" ht="15" thickBot="1">
      <c r="A83" s="156" t="s">
        <v>174</v>
      </c>
      <c r="B83" s="157"/>
      <c r="C83" s="80">
        <v>1990727</v>
      </c>
      <c r="D83" s="80">
        <v>2026155</v>
      </c>
      <c r="E83" s="99">
        <v>2027916</v>
      </c>
      <c r="F83" s="81">
        <f t="shared" si="5"/>
        <v>1</v>
      </c>
      <c r="G83" s="81">
        <f t="shared" si="6"/>
        <v>1.868111498964951E-2</v>
      </c>
      <c r="H83" s="79">
        <f t="shared" si="7"/>
        <v>37189</v>
      </c>
      <c r="I83" s="82">
        <f t="shared" si="9"/>
        <v>1</v>
      </c>
      <c r="J83" s="80">
        <f t="shared" si="8"/>
        <v>1761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workbookViewId="0">
      <pane ySplit="1" topLeftCell="A68" activePane="bottomLeft" state="frozen"/>
      <selection activeCell="W1" sqref="W1"/>
      <selection pane="bottomLeft" activeCell="C85" sqref="C85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5.1796875" style="8" customWidth="1"/>
    <col min="11" max="16384" width="9.1796875" style="8"/>
  </cols>
  <sheetData>
    <row r="1" spans="1:11" ht="29.5" thickBot="1">
      <c r="A1" s="33" t="s">
        <v>92</v>
      </c>
      <c r="B1" s="33" t="s">
        <v>175</v>
      </c>
      <c r="C1" s="33">
        <v>41944</v>
      </c>
      <c r="D1" s="33">
        <v>42278</v>
      </c>
      <c r="E1" s="33">
        <v>42309</v>
      </c>
      <c r="F1" s="1" t="s">
        <v>286</v>
      </c>
      <c r="G1" s="1" t="s">
        <v>301</v>
      </c>
      <c r="H1" s="1" t="s">
        <v>302</v>
      </c>
      <c r="I1" s="1" t="s">
        <v>296</v>
      </c>
      <c r="J1" s="32" t="s">
        <v>303</v>
      </c>
    </row>
    <row r="2" spans="1:11">
      <c r="A2" s="92">
        <v>1</v>
      </c>
      <c r="B2" s="93" t="s">
        <v>93</v>
      </c>
      <c r="C2" s="74">
        <v>19362</v>
      </c>
      <c r="D2" s="74">
        <v>17850</v>
      </c>
      <c r="E2" s="100">
        <v>17801</v>
      </c>
      <c r="F2" s="75">
        <f>E2/864468</f>
        <v>2.0591855337618051E-2</v>
      </c>
      <c r="G2" s="75">
        <f t="shared" ref="G2:G65" si="0">(E2-C2)/C2</f>
        <v>-8.0621836587129431E-2</v>
      </c>
      <c r="H2" s="73">
        <f t="shared" ref="H2:H65" si="1">E2-C2</f>
        <v>-1561</v>
      </c>
      <c r="I2" s="77">
        <f>H2/$H$83</f>
        <v>2.0739776260197167E-2</v>
      </c>
      <c r="J2" s="74">
        <f t="shared" ref="J2:J65" si="2">E2-D2</f>
        <v>-49</v>
      </c>
      <c r="K2" s="11"/>
    </row>
    <row r="3" spans="1:11">
      <c r="A3" s="94">
        <v>2</v>
      </c>
      <c r="B3" s="95" t="s">
        <v>94</v>
      </c>
      <c r="C3" s="51">
        <v>6548</v>
      </c>
      <c r="D3" s="51">
        <v>5969</v>
      </c>
      <c r="E3" s="101">
        <v>5924</v>
      </c>
      <c r="F3" s="76">
        <f t="shared" ref="F3:F66" si="3">E3/864468</f>
        <v>6.8527695646339714E-3</v>
      </c>
      <c r="G3" s="76">
        <f t="shared" si="0"/>
        <v>-9.5296273671350032E-2</v>
      </c>
      <c r="H3" s="52">
        <f t="shared" si="1"/>
        <v>-624</v>
      </c>
      <c r="I3" s="78">
        <f t="shared" ref="I3:I66" si="4">H3/$H$83</f>
        <v>8.2905960194510145E-3</v>
      </c>
      <c r="J3" s="51">
        <f t="shared" si="2"/>
        <v>-45</v>
      </c>
      <c r="K3" s="11"/>
    </row>
    <row r="4" spans="1:11">
      <c r="A4" s="94">
        <v>3</v>
      </c>
      <c r="B4" s="95" t="s">
        <v>95</v>
      </c>
      <c r="C4" s="51">
        <v>19551</v>
      </c>
      <c r="D4" s="51">
        <v>18718</v>
      </c>
      <c r="E4" s="101">
        <v>18685</v>
      </c>
      <c r="F4" s="76">
        <f t="shared" si="3"/>
        <v>2.1614449580551275E-2</v>
      </c>
      <c r="G4" s="76">
        <f t="shared" si="0"/>
        <v>-4.4294409493120558E-2</v>
      </c>
      <c r="H4" s="52">
        <f t="shared" si="1"/>
        <v>-866</v>
      </c>
      <c r="I4" s="78">
        <f t="shared" si="4"/>
        <v>1.1505859219302209E-2</v>
      </c>
      <c r="J4" s="51">
        <f t="shared" si="2"/>
        <v>-33</v>
      </c>
      <c r="K4" s="11"/>
    </row>
    <row r="5" spans="1:11">
      <c r="A5" s="94">
        <v>4</v>
      </c>
      <c r="B5" s="95" t="s">
        <v>96</v>
      </c>
      <c r="C5" s="51">
        <v>3928</v>
      </c>
      <c r="D5" s="51">
        <v>3544</v>
      </c>
      <c r="E5" s="101">
        <v>3521</v>
      </c>
      <c r="F5" s="76">
        <f t="shared" si="3"/>
        <v>4.0730252594659375E-3</v>
      </c>
      <c r="G5" s="76">
        <f t="shared" si="0"/>
        <v>-0.10361507128309572</v>
      </c>
      <c r="H5" s="52">
        <f t="shared" si="1"/>
        <v>-407</v>
      </c>
      <c r="I5" s="78">
        <f t="shared" si="4"/>
        <v>5.4074881088406451E-3</v>
      </c>
      <c r="J5" s="51">
        <f t="shared" si="2"/>
        <v>-23</v>
      </c>
      <c r="K5" s="11"/>
    </row>
    <row r="6" spans="1:11">
      <c r="A6" s="94">
        <v>5</v>
      </c>
      <c r="B6" s="95" t="s">
        <v>97</v>
      </c>
      <c r="C6" s="51">
        <v>6116</v>
      </c>
      <c r="D6" s="51">
        <v>5560</v>
      </c>
      <c r="E6" s="101">
        <v>5597</v>
      </c>
      <c r="F6" s="76">
        <f t="shared" si="3"/>
        <v>6.4745022372141017E-3</v>
      </c>
      <c r="G6" s="76">
        <f t="shared" si="0"/>
        <v>-8.4859385219097444E-2</v>
      </c>
      <c r="H6" s="52">
        <f t="shared" si="1"/>
        <v>-519</v>
      </c>
      <c r="I6" s="78">
        <f t="shared" si="4"/>
        <v>6.8955438046395447E-3</v>
      </c>
      <c r="J6" s="51">
        <f t="shared" si="2"/>
        <v>37</v>
      </c>
      <c r="K6" s="11"/>
    </row>
    <row r="7" spans="1:11">
      <c r="A7" s="94">
        <v>6</v>
      </c>
      <c r="B7" s="95" t="s">
        <v>98</v>
      </c>
      <c r="C7" s="51">
        <v>17890</v>
      </c>
      <c r="D7" s="51">
        <v>16730</v>
      </c>
      <c r="E7" s="101">
        <v>16718</v>
      </c>
      <c r="F7" s="76">
        <f t="shared" si="3"/>
        <v>1.9339061711943068E-2</v>
      </c>
      <c r="G7" s="76">
        <f t="shared" si="0"/>
        <v>-6.5511458915595303E-2</v>
      </c>
      <c r="H7" s="52">
        <f t="shared" si="1"/>
        <v>-1172</v>
      </c>
      <c r="I7" s="78">
        <f t="shared" si="4"/>
        <v>1.5571439959609917E-2</v>
      </c>
      <c r="J7" s="51">
        <f t="shared" si="2"/>
        <v>-12</v>
      </c>
      <c r="K7" s="11"/>
    </row>
    <row r="8" spans="1:11">
      <c r="A8" s="94">
        <v>7</v>
      </c>
      <c r="B8" s="95" t="s">
        <v>99</v>
      </c>
      <c r="C8" s="51">
        <v>44414</v>
      </c>
      <c r="D8" s="51">
        <v>41567</v>
      </c>
      <c r="E8" s="101">
        <v>41486</v>
      </c>
      <c r="F8" s="76">
        <f t="shared" si="3"/>
        <v>4.7990209007158162E-2</v>
      </c>
      <c r="G8" s="76">
        <f t="shared" si="0"/>
        <v>-6.59251587337326E-2</v>
      </c>
      <c r="H8" s="52">
        <f t="shared" si="1"/>
        <v>-2928</v>
      </c>
      <c r="I8" s="78">
        <f t="shared" si="4"/>
        <v>3.8902027475885524E-2</v>
      </c>
      <c r="J8" s="51">
        <f t="shared" si="2"/>
        <v>-81</v>
      </c>
      <c r="K8" s="11"/>
    </row>
    <row r="9" spans="1:11">
      <c r="A9" s="94">
        <v>8</v>
      </c>
      <c r="B9" s="95" t="s">
        <v>100</v>
      </c>
      <c r="C9" s="51">
        <v>1780</v>
      </c>
      <c r="D9" s="51">
        <v>1513</v>
      </c>
      <c r="E9" s="101">
        <v>1473</v>
      </c>
      <c r="F9" s="76">
        <f t="shared" si="3"/>
        <v>1.7039381446161106E-3</v>
      </c>
      <c r="G9" s="76">
        <f t="shared" si="0"/>
        <v>-0.17247191011235954</v>
      </c>
      <c r="H9" s="52">
        <f t="shared" si="1"/>
        <v>-307</v>
      </c>
      <c r="I9" s="78">
        <f t="shared" si="4"/>
        <v>4.0788669518773413E-3</v>
      </c>
      <c r="J9" s="51">
        <f t="shared" si="2"/>
        <v>-40</v>
      </c>
      <c r="K9" s="11"/>
    </row>
    <row r="10" spans="1:11">
      <c r="A10" s="94">
        <v>9</v>
      </c>
      <c r="B10" s="95" t="s">
        <v>101</v>
      </c>
      <c r="C10" s="51">
        <v>24928</v>
      </c>
      <c r="D10" s="51">
        <v>22985</v>
      </c>
      <c r="E10" s="101">
        <v>22925</v>
      </c>
      <c r="F10" s="76">
        <f t="shared" si="3"/>
        <v>2.6519200248013807E-2</v>
      </c>
      <c r="G10" s="76">
        <f t="shared" si="0"/>
        <v>-8.035141206675224E-2</v>
      </c>
      <c r="H10" s="52">
        <f t="shared" si="1"/>
        <v>-2003</v>
      </c>
      <c r="I10" s="78">
        <f t="shared" si="4"/>
        <v>2.6612281773974969E-2</v>
      </c>
      <c r="J10" s="51">
        <f t="shared" si="2"/>
        <v>-60</v>
      </c>
      <c r="K10" s="11"/>
    </row>
    <row r="11" spans="1:11">
      <c r="A11" s="94">
        <v>10</v>
      </c>
      <c r="B11" s="95" t="s">
        <v>102</v>
      </c>
      <c r="C11" s="51">
        <v>28614</v>
      </c>
      <c r="D11" s="51">
        <v>26366</v>
      </c>
      <c r="E11" s="101">
        <v>26194</v>
      </c>
      <c r="F11" s="76">
        <f t="shared" si="3"/>
        <v>3.0300716741394708E-2</v>
      </c>
      <c r="G11" s="76">
        <f t="shared" si="0"/>
        <v>-8.4573984762703572E-2</v>
      </c>
      <c r="H11" s="52">
        <f t="shared" si="1"/>
        <v>-2420</v>
      </c>
      <c r="I11" s="78">
        <f t="shared" si="4"/>
        <v>3.2152631998511948E-2</v>
      </c>
      <c r="J11" s="51">
        <f t="shared" si="2"/>
        <v>-172</v>
      </c>
      <c r="K11" s="11"/>
    </row>
    <row r="12" spans="1:11">
      <c r="A12" s="94">
        <v>11</v>
      </c>
      <c r="B12" s="95" t="s">
        <v>103</v>
      </c>
      <c r="C12" s="51">
        <v>2408</v>
      </c>
      <c r="D12" s="51">
        <v>2331</v>
      </c>
      <c r="E12" s="101">
        <v>2315</v>
      </c>
      <c r="F12" s="76">
        <f t="shared" si="3"/>
        <v>2.6779475932018305E-3</v>
      </c>
      <c r="G12" s="76">
        <f t="shared" si="0"/>
        <v>-3.8621262458471764E-2</v>
      </c>
      <c r="H12" s="52">
        <f t="shared" si="1"/>
        <v>-93</v>
      </c>
      <c r="I12" s="78">
        <f t="shared" si="4"/>
        <v>1.2356176759758723E-3</v>
      </c>
      <c r="J12" s="51">
        <f t="shared" si="2"/>
        <v>-16</v>
      </c>
      <c r="K12" s="11"/>
    </row>
    <row r="13" spans="1:11">
      <c r="A13" s="94">
        <v>12</v>
      </c>
      <c r="B13" s="95" t="s">
        <v>104</v>
      </c>
      <c r="C13" s="51">
        <v>1104</v>
      </c>
      <c r="D13" s="51">
        <v>992</v>
      </c>
      <c r="E13" s="101">
        <v>977</v>
      </c>
      <c r="F13" s="76">
        <f t="shared" si="3"/>
        <v>1.1301748589884182E-3</v>
      </c>
      <c r="G13" s="76">
        <f t="shared" si="0"/>
        <v>-0.11503623188405797</v>
      </c>
      <c r="H13" s="52">
        <f t="shared" si="1"/>
        <v>-127</v>
      </c>
      <c r="I13" s="78">
        <f t="shared" si="4"/>
        <v>1.6873488693433954E-3</v>
      </c>
      <c r="J13" s="51">
        <f t="shared" si="2"/>
        <v>-15</v>
      </c>
      <c r="K13" s="11"/>
    </row>
    <row r="14" spans="1:11">
      <c r="A14" s="94">
        <v>13</v>
      </c>
      <c r="B14" s="95" t="s">
        <v>105</v>
      </c>
      <c r="C14" s="51">
        <v>3503</v>
      </c>
      <c r="D14" s="51">
        <v>3180</v>
      </c>
      <c r="E14" s="101">
        <v>3187</v>
      </c>
      <c r="F14" s="76">
        <f t="shared" si="3"/>
        <v>3.6866604663214832E-3</v>
      </c>
      <c r="G14" s="76">
        <f t="shared" si="0"/>
        <v>-9.0208392806166146E-2</v>
      </c>
      <c r="H14" s="52">
        <f t="shared" si="1"/>
        <v>-316</v>
      </c>
      <c r="I14" s="78">
        <f t="shared" si="4"/>
        <v>4.1984428560040386E-3</v>
      </c>
      <c r="J14" s="51">
        <f t="shared" si="2"/>
        <v>7</v>
      </c>
      <c r="K14" s="11"/>
    </row>
    <row r="15" spans="1:11">
      <c r="A15" s="94">
        <v>14</v>
      </c>
      <c r="B15" s="95" t="s">
        <v>106</v>
      </c>
      <c r="C15" s="51">
        <v>4429</v>
      </c>
      <c r="D15" s="51">
        <v>4050</v>
      </c>
      <c r="E15" s="101">
        <v>4017</v>
      </c>
      <c r="F15" s="76">
        <f t="shared" si="3"/>
        <v>4.6467885450936297E-3</v>
      </c>
      <c r="G15" s="76">
        <f t="shared" si="0"/>
        <v>-9.3023255813953487E-2</v>
      </c>
      <c r="H15" s="52">
        <f t="shared" si="1"/>
        <v>-412</v>
      </c>
      <c r="I15" s="78">
        <f t="shared" si="4"/>
        <v>5.4739191666888102E-3</v>
      </c>
      <c r="J15" s="51">
        <f t="shared" si="2"/>
        <v>-33</v>
      </c>
      <c r="K15" s="11"/>
    </row>
    <row r="16" spans="1:11">
      <c r="A16" s="94">
        <v>15</v>
      </c>
      <c r="B16" s="95" t="s">
        <v>107</v>
      </c>
      <c r="C16" s="51">
        <v>8376</v>
      </c>
      <c r="D16" s="51">
        <v>7730</v>
      </c>
      <c r="E16" s="101">
        <v>7687</v>
      </c>
      <c r="F16" s="76">
        <f t="shared" si="3"/>
        <v>8.8921741464114343E-3</v>
      </c>
      <c r="G16" s="76">
        <f t="shared" si="0"/>
        <v>-8.2258834765998087E-2</v>
      </c>
      <c r="H16" s="52">
        <f t="shared" si="1"/>
        <v>-689</v>
      </c>
      <c r="I16" s="78">
        <f t="shared" si="4"/>
        <v>9.1541997714771617E-3</v>
      </c>
      <c r="J16" s="51">
        <f t="shared" si="2"/>
        <v>-43</v>
      </c>
      <c r="K16" s="11"/>
    </row>
    <row r="17" spans="1:10">
      <c r="A17" s="94">
        <v>16</v>
      </c>
      <c r="B17" s="95" t="s">
        <v>108</v>
      </c>
      <c r="C17" s="51">
        <v>22422</v>
      </c>
      <c r="D17" s="51">
        <v>20489</v>
      </c>
      <c r="E17" s="101">
        <v>20468</v>
      </c>
      <c r="F17" s="76">
        <f t="shared" si="3"/>
        <v>2.3676989778684696E-2</v>
      </c>
      <c r="G17" s="76">
        <f t="shared" si="0"/>
        <v>-8.7146552493087143E-2</v>
      </c>
      <c r="H17" s="52">
        <f t="shared" si="1"/>
        <v>-1954</v>
      </c>
      <c r="I17" s="78">
        <f t="shared" si="4"/>
        <v>2.5961257407062951E-2</v>
      </c>
      <c r="J17" s="51">
        <f t="shared" si="2"/>
        <v>-21</v>
      </c>
    </row>
    <row r="18" spans="1:10">
      <c r="A18" s="94">
        <v>17</v>
      </c>
      <c r="B18" s="95" t="s">
        <v>109</v>
      </c>
      <c r="C18" s="51">
        <v>13001</v>
      </c>
      <c r="D18" s="51">
        <v>12087</v>
      </c>
      <c r="E18" s="101">
        <v>12055</v>
      </c>
      <c r="F18" s="76">
        <f t="shared" si="3"/>
        <v>1.394499275855208E-2</v>
      </c>
      <c r="G18" s="76">
        <f t="shared" si="0"/>
        <v>-7.2763633566648722E-2</v>
      </c>
      <c r="H18" s="52">
        <f t="shared" si="1"/>
        <v>-946</v>
      </c>
      <c r="I18" s="78">
        <f t="shared" si="4"/>
        <v>1.256875614487285E-2</v>
      </c>
      <c r="J18" s="51">
        <f t="shared" si="2"/>
        <v>-32</v>
      </c>
    </row>
    <row r="19" spans="1:10">
      <c r="A19" s="94">
        <v>18</v>
      </c>
      <c r="B19" s="95" t="s">
        <v>110</v>
      </c>
      <c r="C19" s="51">
        <v>4783</v>
      </c>
      <c r="D19" s="51">
        <v>4480</v>
      </c>
      <c r="E19" s="101">
        <v>4437</v>
      </c>
      <c r="F19" s="76">
        <f t="shared" si="3"/>
        <v>5.1326364885686919E-3</v>
      </c>
      <c r="G19" s="76">
        <f t="shared" si="0"/>
        <v>-7.2339535856157225E-2</v>
      </c>
      <c r="H19" s="52">
        <f t="shared" si="1"/>
        <v>-346</v>
      </c>
      <c r="I19" s="78">
        <f t="shared" si="4"/>
        <v>4.5970292030930301E-3</v>
      </c>
      <c r="J19" s="51">
        <f t="shared" si="2"/>
        <v>-43</v>
      </c>
    </row>
    <row r="20" spans="1:10">
      <c r="A20" s="94">
        <v>19</v>
      </c>
      <c r="B20" s="95" t="s">
        <v>111</v>
      </c>
      <c r="C20" s="51">
        <v>9483</v>
      </c>
      <c r="D20" s="51">
        <v>8320</v>
      </c>
      <c r="E20" s="101">
        <v>8271</v>
      </c>
      <c r="F20" s="76">
        <f t="shared" si="3"/>
        <v>9.5677341440053298E-3</v>
      </c>
      <c r="G20" s="76">
        <f t="shared" si="0"/>
        <v>-0.12780765580512496</v>
      </c>
      <c r="H20" s="52">
        <f t="shared" si="1"/>
        <v>-1212</v>
      </c>
      <c r="I20" s="78">
        <f t="shared" si="4"/>
        <v>1.610288842239524E-2</v>
      </c>
      <c r="J20" s="51">
        <f t="shared" si="2"/>
        <v>-49</v>
      </c>
    </row>
    <row r="21" spans="1:10">
      <c r="A21" s="94">
        <v>20</v>
      </c>
      <c r="B21" s="95" t="s">
        <v>112</v>
      </c>
      <c r="C21" s="51">
        <v>19056</v>
      </c>
      <c r="D21" s="51">
        <v>17600</v>
      </c>
      <c r="E21" s="101">
        <v>17511</v>
      </c>
      <c r="F21" s="76">
        <f t="shared" si="3"/>
        <v>2.0256388900456695E-2</v>
      </c>
      <c r="G21" s="76">
        <f t="shared" si="0"/>
        <v>-8.107682619647355E-2</v>
      </c>
      <c r="H21" s="52">
        <f t="shared" si="1"/>
        <v>-1545</v>
      </c>
      <c r="I21" s="78">
        <f t="shared" si="4"/>
        <v>2.0527196875083038E-2</v>
      </c>
      <c r="J21" s="51">
        <f t="shared" si="2"/>
        <v>-89</v>
      </c>
    </row>
    <row r="22" spans="1:10">
      <c r="A22" s="94">
        <v>21</v>
      </c>
      <c r="B22" s="95" t="s">
        <v>113</v>
      </c>
      <c r="C22" s="51">
        <v>8069</v>
      </c>
      <c r="D22" s="51">
        <v>7457</v>
      </c>
      <c r="E22" s="101">
        <v>7380</v>
      </c>
      <c r="F22" s="76">
        <f t="shared" si="3"/>
        <v>8.5370424353475201E-3</v>
      </c>
      <c r="G22" s="76">
        <f t="shared" si="0"/>
        <v>-8.538852398066675E-2</v>
      </c>
      <c r="H22" s="52">
        <f t="shared" si="1"/>
        <v>-689</v>
      </c>
      <c r="I22" s="78">
        <f t="shared" si="4"/>
        <v>9.1541997714771617E-3</v>
      </c>
      <c r="J22" s="51">
        <f t="shared" si="2"/>
        <v>-77</v>
      </c>
    </row>
    <row r="23" spans="1:10">
      <c r="A23" s="94">
        <v>22</v>
      </c>
      <c r="B23" s="95" t="s">
        <v>114</v>
      </c>
      <c r="C23" s="51">
        <v>10875</v>
      </c>
      <c r="D23" s="51">
        <v>10039</v>
      </c>
      <c r="E23" s="101">
        <v>9983</v>
      </c>
      <c r="F23" s="76">
        <f t="shared" si="3"/>
        <v>1.1548142904075107E-2</v>
      </c>
      <c r="G23" s="76">
        <f t="shared" si="0"/>
        <v>-8.202298850574713E-2</v>
      </c>
      <c r="H23" s="52">
        <f t="shared" si="1"/>
        <v>-892</v>
      </c>
      <c r="I23" s="78">
        <f t="shared" si="4"/>
        <v>1.1851300720112668E-2</v>
      </c>
      <c r="J23" s="51">
        <f t="shared" si="2"/>
        <v>-56</v>
      </c>
    </row>
    <row r="24" spans="1:10">
      <c r="A24" s="94">
        <v>23</v>
      </c>
      <c r="B24" s="95" t="s">
        <v>115</v>
      </c>
      <c r="C24" s="51">
        <v>6881</v>
      </c>
      <c r="D24" s="51">
        <v>6366</v>
      </c>
      <c r="E24" s="101">
        <v>6259</v>
      </c>
      <c r="F24" s="76">
        <f t="shared" si="3"/>
        <v>7.2402911385962233E-3</v>
      </c>
      <c r="G24" s="76">
        <f t="shared" si="0"/>
        <v>-9.0393838104926613E-2</v>
      </c>
      <c r="H24" s="52">
        <f t="shared" si="1"/>
        <v>-622</v>
      </c>
      <c r="I24" s="78">
        <f t="shared" si="4"/>
        <v>8.2640235963117471E-3</v>
      </c>
      <c r="J24" s="51">
        <f t="shared" si="2"/>
        <v>-107</v>
      </c>
    </row>
    <row r="25" spans="1:10">
      <c r="A25" s="94">
        <v>24</v>
      </c>
      <c r="B25" s="95" t="s">
        <v>116</v>
      </c>
      <c r="C25" s="51">
        <v>4985</v>
      </c>
      <c r="D25" s="51">
        <v>4631</v>
      </c>
      <c r="E25" s="101">
        <v>4559</v>
      </c>
      <c r="F25" s="76">
        <f t="shared" si="3"/>
        <v>5.2737637483400192E-3</v>
      </c>
      <c r="G25" s="76">
        <f t="shared" si="0"/>
        <v>-8.5456369107321961E-2</v>
      </c>
      <c r="H25" s="52">
        <f t="shared" si="1"/>
        <v>-426</v>
      </c>
      <c r="I25" s="78">
        <f t="shared" si="4"/>
        <v>5.6599261286636726E-3</v>
      </c>
      <c r="J25" s="51">
        <f t="shared" si="2"/>
        <v>-72</v>
      </c>
    </row>
    <row r="26" spans="1:10">
      <c r="A26" s="94">
        <v>25</v>
      </c>
      <c r="B26" s="95" t="s">
        <v>117</v>
      </c>
      <c r="C26" s="51">
        <v>8447</v>
      </c>
      <c r="D26" s="51">
        <v>7637</v>
      </c>
      <c r="E26" s="101">
        <v>7538</v>
      </c>
      <c r="F26" s="76">
        <f t="shared" si="3"/>
        <v>8.7198138045595664E-3</v>
      </c>
      <c r="G26" s="76">
        <f t="shared" si="0"/>
        <v>-0.10761217000118385</v>
      </c>
      <c r="H26" s="52">
        <f t="shared" si="1"/>
        <v>-909</v>
      </c>
      <c r="I26" s="78">
        <f t="shared" si="4"/>
        <v>1.2077166316796428E-2</v>
      </c>
      <c r="J26" s="51">
        <f t="shared" si="2"/>
        <v>-99</v>
      </c>
    </row>
    <row r="27" spans="1:10">
      <c r="A27" s="94">
        <v>26</v>
      </c>
      <c r="B27" s="95" t="s">
        <v>118</v>
      </c>
      <c r="C27" s="51">
        <v>7388</v>
      </c>
      <c r="D27" s="51">
        <v>7116</v>
      </c>
      <c r="E27" s="101">
        <v>7078</v>
      </c>
      <c r="F27" s="76">
        <f t="shared" si="3"/>
        <v>8.1876946283725941E-3</v>
      </c>
      <c r="G27" s="76">
        <f t="shared" si="0"/>
        <v>-4.1959935029778017E-2</v>
      </c>
      <c r="H27" s="52">
        <f t="shared" si="1"/>
        <v>-310</v>
      </c>
      <c r="I27" s="78">
        <f t="shared" si="4"/>
        <v>4.1187255865862407E-3</v>
      </c>
      <c r="J27" s="51">
        <f t="shared" si="2"/>
        <v>-38</v>
      </c>
    </row>
    <row r="28" spans="1:10">
      <c r="A28" s="94">
        <v>27</v>
      </c>
      <c r="B28" s="95" t="s">
        <v>119</v>
      </c>
      <c r="C28" s="51">
        <v>17745</v>
      </c>
      <c r="D28" s="51">
        <v>17041</v>
      </c>
      <c r="E28" s="101">
        <v>17029</v>
      </c>
      <c r="F28" s="76">
        <f t="shared" si="3"/>
        <v>1.9698820546278174E-2</v>
      </c>
      <c r="G28" s="76">
        <f t="shared" si="0"/>
        <v>-4.034939419554804E-2</v>
      </c>
      <c r="H28" s="52">
        <f t="shared" si="1"/>
        <v>-716</v>
      </c>
      <c r="I28" s="78">
        <f t="shared" si="4"/>
        <v>9.5129274838572538E-3</v>
      </c>
      <c r="J28" s="51">
        <f t="shared" si="2"/>
        <v>-12</v>
      </c>
    </row>
    <row r="29" spans="1:10">
      <c r="A29" s="94">
        <v>28</v>
      </c>
      <c r="B29" s="95" t="s">
        <v>120</v>
      </c>
      <c r="C29" s="51">
        <v>9852</v>
      </c>
      <c r="D29" s="51">
        <v>8572</v>
      </c>
      <c r="E29" s="101">
        <v>8483</v>
      </c>
      <c r="F29" s="76">
        <f t="shared" si="3"/>
        <v>9.8129716773784573E-3</v>
      </c>
      <c r="G29" s="76">
        <f t="shared" si="0"/>
        <v>-0.13895655704425497</v>
      </c>
      <c r="H29" s="52">
        <f t="shared" si="1"/>
        <v>-1369</v>
      </c>
      <c r="I29" s="78">
        <f t="shared" si="4"/>
        <v>1.8188823638827626E-2</v>
      </c>
      <c r="J29" s="51">
        <f t="shared" si="2"/>
        <v>-89</v>
      </c>
    </row>
    <row r="30" spans="1:10">
      <c r="A30" s="94">
        <v>29</v>
      </c>
      <c r="B30" s="95" t="s">
        <v>121</v>
      </c>
      <c r="C30" s="51">
        <v>3024</v>
      </c>
      <c r="D30" s="51">
        <v>2631</v>
      </c>
      <c r="E30" s="101">
        <v>2596</v>
      </c>
      <c r="F30" s="76">
        <f t="shared" si="3"/>
        <v>3.003003003003003E-3</v>
      </c>
      <c r="G30" s="76">
        <f t="shared" si="0"/>
        <v>-0.14153439153439154</v>
      </c>
      <c r="H30" s="52">
        <f t="shared" si="1"/>
        <v>-428</v>
      </c>
      <c r="I30" s="78">
        <f t="shared" si="4"/>
        <v>5.6864985518029392E-3</v>
      </c>
      <c r="J30" s="51">
        <f t="shared" si="2"/>
        <v>-35</v>
      </c>
    </row>
    <row r="31" spans="1:10">
      <c r="A31" s="94">
        <v>30</v>
      </c>
      <c r="B31" s="95" t="s">
        <v>122</v>
      </c>
      <c r="C31" s="51">
        <v>858</v>
      </c>
      <c r="D31" s="51">
        <v>1669</v>
      </c>
      <c r="E31" s="101">
        <v>1501</v>
      </c>
      <c r="F31" s="76">
        <f t="shared" si="3"/>
        <v>1.7363280075144481E-3</v>
      </c>
      <c r="G31" s="76">
        <f t="shared" si="0"/>
        <v>0.74941724941724941</v>
      </c>
      <c r="H31" s="52">
        <f t="shared" si="1"/>
        <v>643</v>
      </c>
      <c r="I31" s="78">
        <f t="shared" si="4"/>
        <v>-8.543034039274042E-3</v>
      </c>
      <c r="J31" s="51">
        <f t="shared" si="2"/>
        <v>-168</v>
      </c>
    </row>
    <row r="32" spans="1:10">
      <c r="A32" s="94">
        <v>31</v>
      </c>
      <c r="B32" s="95" t="s">
        <v>123</v>
      </c>
      <c r="C32" s="51">
        <v>26736</v>
      </c>
      <c r="D32" s="51">
        <v>23388</v>
      </c>
      <c r="E32" s="101">
        <v>23258</v>
      </c>
      <c r="F32" s="76">
        <f t="shared" si="3"/>
        <v>2.6904408260340462E-2</v>
      </c>
      <c r="G32" s="76">
        <f t="shared" si="0"/>
        <v>-0.13008677438659486</v>
      </c>
      <c r="H32" s="52">
        <f t="shared" si="1"/>
        <v>-3478</v>
      </c>
      <c r="I32" s="78">
        <f t="shared" si="4"/>
        <v>4.6209443839183698E-2</v>
      </c>
      <c r="J32" s="51">
        <f t="shared" si="2"/>
        <v>-130</v>
      </c>
    </row>
    <row r="33" spans="1:10">
      <c r="A33" s="94">
        <v>32</v>
      </c>
      <c r="B33" s="95" t="s">
        <v>124</v>
      </c>
      <c r="C33" s="51">
        <v>7117</v>
      </c>
      <c r="D33" s="51">
        <v>6726</v>
      </c>
      <c r="E33" s="101">
        <v>6752</v>
      </c>
      <c r="F33" s="76">
        <f t="shared" si="3"/>
        <v>7.8105840817705224E-3</v>
      </c>
      <c r="G33" s="76">
        <f t="shared" si="0"/>
        <v>-5.1285654067725166E-2</v>
      </c>
      <c r="H33" s="52">
        <f t="shared" si="1"/>
        <v>-365</v>
      </c>
      <c r="I33" s="78">
        <f t="shared" si="4"/>
        <v>4.8494672229160577E-3</v>
      </c>
      <c r="J33" s="51">
        <f t="shared" si="2"/>
        <v>26</v>
      </c>
    </row>
    <row r="34" spans="1:10">
      <c r="A34" s="94">
        <v>33</v>
      </c>
      <c r="B34" s="95" t="s">
        <v>125</v>
      </c>
      <c r="C34" s="51">
        <v>36102</v>
      </c>
      <c r="D34" s="51">
        <v>32189</v>
      </c>
      <c r="E34" s="101">
        <v>32057</v>
      </c>
      <c r="F34" s="76">
        <f t="shared" si="3"/>
        <v>3.7082922676143014E-2</v>
      </c>
      <c r="G34" s="76">
        <f t="shared" si="0"/>
        <v>-0.11204365409118608</v>
      </c>
      <c r="H34" s="52">
        <f t="shared" si="1"/>
        <v>-4045</v>
      </c>
      <c r="I34" s="78">
        <f t="shared" si="4"/>
        <v>5.3742725799165628E-2</v>
      </c>
      <c r="J34" s="51">
        <f t="shared" si="2"/>
        <v>-132</v>
      </c>
    </row>
    <row r="35" spans="1:10">
      <c r="A35" s="94">
        <v>34</v>
      </c>
      <c r="B35" s="95" t="s">
        <v>126</v>
      </c>
      <c r="C35" s="51">
        <v>6429</v>
      </c>
      <c r="D35" s="51">
        <v>5967</v>
      </c>
      <c r="E35" s="101">
        <v>5951</v>
      </c>
      <c r="F35" s="76">
        <f t="shared" si="3"/>
        <v>6.8840026467145111E-3</v>
      </c>
      <c r="G35" s="76">
        <f t="shared" si="0"/>
        <v>-7.4350598848965624E-2</v>
      </c>
      <c r="H35" s="52">
        <f t="shared" si="1"/>
        <v>-478</v>
      </c>
      <c r="I35" s="78">
        <f t="shared" si="4"/>
        <v>6.3508091302845911E-3</v>
      </c>
      <c r="J35" s="51">
        <f t="shared" si="2"/>
        <v>-16</v>
      </c>
    </row>
    <row r="36" spans="1:10" ht="15.75" customHeight="1">
      <c r="A36" s="94">
        <v>35</v>
      </c>
      <c r="B36" s="95" t="s">
        <v>127</v>
      </c>
      <c r="C36" s="51">
        <v>30693</v>
      </c>
      <c r="D36" s="51">
        <v>28565</v>
      </c>
      <c r="E36" s="101">
        <v>28461</v>
      </c>
      <c r="F36" s="76">
        <f t="shared" si="3"/>
        <v>3.2923138855342246E-2</v>
      </c>
      <c r="G36" s="76">
        <f t="shared" si="0"/>
        <v>-7.2720164206822396E-2</v>
      </c>
      <c r="H36" s="52">
        <f t="shared" si="1"/>
        <v>-2232</v>
      </c>
      <c r="I36" s="78">
        <f t="shared" si="4"/>
        <v>2.9654824223420934E-2</v>
      </c>
      <c r="J36" s="51">
        <f t="shared" si="2"/>
        <v>-104</v>
      </c>
    </row>
    <row r="37" spans="1:10">
      <c r="A37" s="94">
        <v>36</v>
      </c>
      <c r="B37" s="95" t="s">
        <v>128</v>
      </c>
      <c r="C37" s="51">
        <v>4923</v>
      </c>
      <c r="D37" s="51">
        <v>4748</v>
      </c>
      <c r="E37" s="101">
        <v>4717</v>
      </c>
      <c r="F37" s="76">
        <f t="shared" si="3"/>
        <v>5.4565351175520664E-3</v>
      </c>
      <c r="G37" s="76">
        <f t="shared" si="0"/>
        <v>-4.1844403818809668E-2</v>
      </c>
      <c r="H37" s="52">
        <f t="shared" si="1"/>
        <v>-206</v>
      </c>
      <c r="I37" s="78">
        <f t="shared" si="4"/>
        <v>2.7369595833444051E-3</v>
      </c>
      <c r="J37" s="51">
        <f t="shared" si="2"/>
        <v>-31</v>
      </c>
    </row>
    <row r="38" spans="1:10">
      <c r="A38" s="94">
        <v>37</v>
      </c>
      <c r="B38" s="95" t="s">
        <v>129</v>
      </c>
      <c r="C38" s="51">
        <v>10691</v>
      </c>
      <c r="D38" s="51">
        <v>9622</v>
      </c>
      <c r="E38" s="101">
        <v>9444</v>
      </c>
      <c r="F38" s="76">
        <f t="shared" si="3"/>
        <v>1.0924638043282111E-2</v>
      </c>
      <c r="G38" s="76">
        <f t="shared" si="0"/>
        <v>-0.11664016462445047</v>
      </c>
      <c r="H38" s="52">
        <f t="shared" si="1"/>
        <v>-1247</v>
      </c>
      <c r="I38" s="78">
        <f t="shared" si="4"/>
        <v>1.6567905827332394E-2</v>
      </c>
      <c r="J38" s="51">
        <f t="shared" si="2"/>
        <v>-178</v>
      </c>
    </row>
    <row r="39" spans="1:10">
      <c r="A39" s="94">
        <v>38</v>
      </c>
      <c r="B39" s="95" t="s">
        <v>130</v>
      </c>
      <c r="C39" s="51">
        <v>12900</v>
      </c>
      <c r="D39" s="51">
        <v>12221</v>
      </c>
      <c r="E39" s="101">
        <v>12145</v>
      </c>
      <c r="F39" s="76">
        <f t="shared" si="3"/>
        <v>1.4049103032153879E-2</v>
      </c>
      <c r="G39" s="76">
        <f t="shared" si="0"/>
        <v>-5.8527131782945739E-2</v>
      </c>
      <c r="H39" s="52">
        <f t="shared" si="1"/>
        <v>-755</v>
      </c>
      <c r="I39" s="78">
        <f t="shared" si="4"/>
        <v>1.0031089735072942E-2</v>
      </c>
      <c r="J39" s="51">
        <f t="shared" si="2"/>
        <v>-76</v>
      </c>
    </row>
    <row r="40" spans="1:10">
      <c r="A40" s="94">
        <v>39</v>
      </c>
      <c r="B40" s="95" t="s">
        <v>131</v>
      </c>
      <c r="C40" s="51">
        <v>5653</v>
      </c>
      <c r="D40" s="51">
        <v>5207</v>
      </c>
      <c r="E40" s="101">
        <v>5172</v>
      </c>
      <c r="F40" s="76">
        <f t="shared" si="3"/>
        <v>5.9828703896500504E-3</v>
      </c>
      <c r="G40" s="76">
        <f t="shared" si="0"/>
        <v>-8.5087564125243237E-2</v>
      </c>
      <c r="H40" s="52">
        <f t="shared" si="1"/>
        <v>-481</v>
      </c>
      <c r="I40" s="78">
        <f t="shared" si="4"/>
        <v>6.3906677649934896E-3</v>
      </c>
      <c r="J40" s="51">
        <f t="shared" si="2"/>
        <v>-35</v>
      </c>
    </row>
    <row r="41" spans="1:10">
      <c r="A41" s="94">
        <v>40</v>
      </c>
      <c r="B41" s="95" t="s">
        <v>132</v>
      </c>
      <c r="C41" s="51">
        <v>4297</v>
      </c>
      <c r="D41" s="51">
        <v>4161</v>
      </c>
      <c r="E41" s="101">
        <v>4104</v>
      </c>
      <c r="F41" s="76">
        <f t="shared" si="3"/>
        <v>4.747428476242036E-3</v>
      </c>
      <c r="G41" s="76">
        <f t="shared" si="0"/>
        <v>-4.4915057016523159E-2</v>
      </c>
      <c r="H41" s="52">
        <f t="shared" si="1"/>
        <v>-193</v>
      </c>
      <c r="I41" s="78">
        <f t="shared" si="4"/>
        <v>2.5642388329391759E-3</v>
      </c>
      <c r="J41" s="51">
        <f t="shared" si="2"/>
        <v>-57</v>
      </c>
    </row>
    <row r="42" spans="1:10">
      <c r="A42" s="94">
        <v>41</v>
      </c>
      <c r="B42" s="95" t="s">
        <v>133</v>
      </c>
      <c r="C42" s="51">
        <v>3249</v>
      </c>
      <c r="D42" s="51">
        <v>2950</v>
      </c>
      <c r="E42" s="101">
        <v>2872</v>
      </c>
      <c r="F42" s="76">
        <f t="shared" si="3"/>
        <v>3.3222745087151868E-3</v>
      </c>
      <c r="G42" s="76">
        <f t="shared" si="0"/>
        <v>-0.11603570329332102</v>
      </c>
      <c r="H42" s="52">
        <f t="shared" si="1"/>
        <v>-377</v>
      </c>
      <c r="I42" s="78">
        <f t="shared" si="4"/>
        <v>5.0089017617516544E-3</v>
      </c>
      <c r="J42" s="51">
        <f t="shared" si="2"/>
        <v>-78</v>
      </c>
    </row>
    <row r="43" spans="1:10">
      <c r="A43" s="94">
        <v>42</v>
      </c>
      <c r="B43" s="95" t="s">
        <v>134</v>
      </c>
      <c r="C43" s="51">
        <v>48874</v>
      </c>
      <c r="D43" s="51">
        <v>45413</v>
      </c>
      <c r="E43" s="101">
        <v>45317</v>
      </c>
      <c r="F43" s="76">
        <f t="shared" si="3"/>
        <v>5.2421836320141406E-2</v>
      </c>
      <c r="G43" s="76">
        <f t="shared" si="0"/>
        <v>-7.2778982690182917E-2</v>
      </c>
      <c r="H43" s="52">
        <f t="shared" si="1"/>
        <v>-3557</v>
      </c>
      <c r="I43" s="78">
        <f t="shared" si="4"/>
        <v>4.7259054553184708E-2</v>
      </c>
      <c r="J43" s="51">
        <f t="shared" si="2"/>
        <v>-96</v>
      </c>
    </row>
    <row r="44" spans="1:10">
      <c r="A44" s="94">
        <v>43</v>
      </c>
      <c r="B44" s="95" t="s">
        <v>135</v>
      </c>
      <c r="C44" s="51">
        <v>8827</v>
      </c>
      <c r="D44" s="51">
        <v>8023</v>
      </c>
      <c r="E44" s="101">
        <v>7951</v>
      </c>
      <c r="F44" s="76">
        <f t="shared" si="3"/>
        <v>9.1975642823100452E-3</v>
      </c>
      <c r="G44" s="76">
        <f t="shared" si="0"/>
        <v>-9.9240965220346658E-2</v>
      </c>
      <c r="H44" s="52">
        <f t="shared" si="1"/>
        <v>-876</v>
      </c>
      <c r="I44" s="78">
        <f t="shared" si="4"/>
        <v>1.1638721334998539E-2</v>
      </c>
      <c r="J44" s="51">
        <f t="shared" si="2"/>
        <v>-72</v>
      </c>
    </row>
    <row r="45" spans="1:10">
      <c r="A45" s="94">
        <v>44</v>
      </c>
      <c r="B45" s="95" t="s">
        <v>136</v>
      </c>
      <c r="C45" s="51">
        <v>15218</v>
      </c>
      <c r="D45" s="51">
        <v>14333</v>
      </c>
      <c r="E45" s="101">
        <v>14260</v>
      </c>
      <c r="F45" s="76">
        <f t="shared" si="3"/>
        <v>1.6495694461796155E-2</v>
      </c>
      <c r="G45" s="76">
        <f t="shared" si="0"/>
        <v>-6.2951767643579973E-2</v>
      </c>
      <c r="H45" s="52">
        <f t="shared" si="1"/>
        <v>-958</v>
      </c>
      <c r="I45" s="78">
        <f t="shared" si="4"/>
        <v>1.2728190683708448E-2</v>
      </c>
      <c r="J45" s="51">
        <f t="shared" si="2"/>
        <v>-73</v>
      </c>
    </row>
    <row r="46" spans="1:10">
      <c r="A46" s="94">
        <v>45</v>
      </c>
      <c r="B46" s="95" t="s">
        <v>137</v>
      </c>
      <c r="C46" s="51">
        <v>40508</v>
      </c>
      <c r="D46" s="51">
        <v>35646</v>
      </c>
      <c r="E46" s="101">
        <v>35334</v>
      </c>
      <c r="F46" s="76">
        <f t="shared" si="3"/>
        <v>4.0873693416066295E-2</v>
      </c>
      <c r="G46" s="76">
        <f t="shared" si="0"/>
        <v>-0.12772785622593069</v>
      </c>
      <c r="H46" s="52">
        <f t="shared" si="1"/>
        <v>-5174</v>
      </c>
      <c r="I46" s="78">
        <f t="shared" si="4"/>
        <v>6.8742858661281325E-2</v>
      </c>
      <c r="J46" s="51">
        <f t="shared" si="2"/>
        <v>-312</v>
      </c>
    </row>
    <row r="47" spans="1:10">
      <c r="A47" s="94">
        <v>46</v>
      </c>
      <c r="B47" s="95" t="s">
        <v>138</v>
      </c>
      <c r="C47" s="51">
        <v>12254</v>
      </c>
      <c r="D47" s="51">
        <v>11533</v>
      </c>
      <c r="E47" s="101">
        <v>11448</v>
      </c>
      <c r="F47" s="76">
        <f t="shared" si="3"/>
        <v>1.3242826802148836E-2</v>
      </c>
      <c r="G47" s="76">
        <f t="shared" si="0"/>
        <v>-6.5774440998857514E-2</v>
      </c>
      <c r="H47" s="52">
        <f t="shared" si="1"/>
        <v>-806</v>
      </c>
      <c r="I47" s="78">
        <f t="shared" si="4"/>
        <v>1.0708686525124226E-2</v>
      </c>
      <c r="J47" s="51">
        <f t="shared" si="2"/>
        <v>-85</v>
      </c>
    </row>
    <row r="48" spans="1:10">
      <c r="A48" s="94">
        <v>47</v>
      </c>
      <c r="B48" s="95" t="s">
        <v>139</v>
      </c>
      <c r="C48" s="51">
        <v>9792</v>
      </c>
      <c r="D48" s="51">
        <v>9651</v>
      </c>
      <c r="E48" s="101">
        <v>9388</v>
      </c>
      <c r="F48" s="76">
        <f t="shared" si="3"/>
        <v>1.0859858317485436E-2</v>
      </c>
      <c r="G48" s="76">
        <f t="shared" si="0"/>
        <v>-4.1258169934640522E-2</v>
      </c>
      <c r="H48" s="52">
        <f t="shared" si="1"/>
        <v>-404</v>
      </c>
      <c r="I48" s="78">
        <f t="shared" si="4"/>
        <v>5.3676294741317456E-3</v>
      </c>
      <c r="J48" s="51">
        <f t="shared" si="2"/>
        <v>-263</v>
      </c>
    </row>
    <row r="49" spans="1:10">
      <c r="A49" s="94">
        <v>48</v>
      </c>
      <c r="B49" s="95" t="s">
        <v>140</v>
      </c>
      <c r="C49" s="51">
        <v>14309</v>
      </c>
      <c r="D49" s="51">
        <v>13317</v>
      </c>
      <c r="E49" s="101">
        <v>13245</v>
      </c>
      <c r="F49" s="76">
        <f t="shared" si="3"/>
        <v>1.5321561931731424E-2</v>
      </c>
      <c r="G49" s="76">
        <f t="shared" si="0"/>
        <v>-7.4358795163882871E-2</v>
      </c>
      <c r="H49" s="52">
        <f t="shared" si="1"/>
        <v>-1064</v>
      </c>
      <c r="I49" s="78">
        <f t="shared" si="4"/>
        <v>1.4136529110089549E-2</v>
      </c>
      <c r="J49" s="51">
        <f t="shared" si="2"/>
        <v>-72</v>
      </c>
    </row>
    <row r="50" spans="1:10">
      <c r="A50" s="94">
        <v>49</v>
      </c>
      <c r="B50" s="95" t="s">
        <v>141</v>
      </c>
      <c r="C50" s="51">
        <v>2964</v>
      </c>
      <c r="D50" s="51">
        <v>2602</v>
      </c>
      <c r="E50" s="101">
        <v>2571</v>
      </c>
      <c r="F50" s="76">
        <f t="shared" si="3"/>
        <v>2.9740834825580588E-3</v>
      </c>
      <c r="G50" s="76">
        <f t="shared" si="0"/>
        <v>-0.13259109311740891</v>
      </c>
      <c r="H50" s="52">
        <f t="shared" si="1"/>
        <v>-393</v>
      </c>
      <c r="I50" s="78">
        <f t="shared" si="4"/>
        <v>5.2214811468657826E-3</v>
      </c>
      <c r="J50" s="51">
        <f t="shared" si="2"/>
        <v>-31</v>
      </c>
    </row>
    <row r="51" spans="1:10">
      <c r="A51" s="94">
        <v>50</v>
      </c>
      <c r="B51" s="95" t="s">
        <v>142</v>
      </c>
      <c r="C51" s="51">
        <v>9087</v>
      </c>
      <c r="D51" s="51">
        <v>8635</v>
      </c>
      <c r="E51" s="101">
        <v>8595</v>
      </c>
      <c r="F51" s="76">
        <f t="shared" si="3"/>
        <v>9.9425311289718064E-3</v>
      </c>
      <c r="G51" s="76">
        <f t="shared" si="0"/>
        <v>-5.4143281611092768E-2</v>
      </c>
      <c r="H51" s="52">
        <f t="shared" si="1"/>
        <v>-492</v>
      </c>
      <c r="I51" s="78">
        <f t="shared" si="4"/>
        <v>6.5368160922594535E-3</v>
      </c>
      <c r="J51" s="51">
        <f t="shared" si="2"/>
        <v>-40</v>
      </c>
    </row>
    <row r="52" spans="1:10">
      <c r="A52" s="94">
        <v>51</v>
      </c>
      <c r="B52" s="95" t="s">
        <v>143</v>
      </c>
      <c r="C52" s="51">
        <v>13309</v>
      </c>
      <c r="D52" s="51">
        <v>13282</v>
      </c>
      <c r="E52" s="101">
        <v>13216</v>
      </c>
      <c r="F52" s="76">
        <f t="shared" si="3"/>
        <v>1.5288015288015287E-2</v>
      </c>
      <c r="G52" s="76">
        <f t="shared" si="0"/>
        <v>-6.9877526485836649E-3</v>
      </c>
      <c r="H52" s="52">
        <f t="shared" si="1"/>
        <v>-93</v>
      </c>
      <c r="I52" s="78">
        <f t="shared" si="4"/>
        <v>1.2356176759758723E-3</v>
      </c>
      <c r="J52" s="51">
        <f t="shared" si="2"/>
        <v>-66</v>
      </c>
    </row>
    <row r="53" spans="1:10">
      <c r="A53" s="94">
        <v>52</v>
      </c>
      <c r="B53" s="95" t="s">
        <v>144</v>
      </c>
      <c r="C53" s="51">
        <v>13865</v>
      </c>
      <c r="D53" s="51">
        <v>12152</v>
      </c>
      <c r="E53" s="101">
        <v>12008</v>
      </c>
      <c r="F53" s="76">
        <f t="shared" si="3"/>
        <v>1.3890624060115585E-2</v>
      </c>
      <c r="G53" s="76">
        <f t="shared" si="0"/>
        <v>-0.13393436711143167</v>
      </c>
      <c r="H53" s="52">
        <f t="shared" si="1"/>
        <v>-1857</v>
      </c>
      <c r="I53" s="78">
        <f t="shared" si="4"/>
        <v>2.4672494884808546E-2</v>
      </c>
      <c r="J53" s="51">
        <f t="shared" si="2"/>
        <v>-144</v>
      </c>
    </row>
    <row r="54" spans="1:10">
      <c r="A54" s="94">
        <v>53</v>
      </c>
      <c r="B54" s="95" t="s">
        <v>145</v>
      </c>
      <c r="C54" s="51">
        <v>10300</v>
      </c>
      <c r="D54" s="51">
        <v>9004</v>
      </c>
      <c r="E54" s="101">
        <v>8937</v>
      </c>
      <c r="F54" s="76">
        <f t="shared" si="3"/>
        <v>1.0338150168658643E-2</v>
      </c>
      <c r="G54" s="76">
        <f t="shared" si="0"/>
        <v>-0.13233009708737864</v>
      </c>
      <c r="H54" s="52">
        <f t="shared" si="1"/>
        <v>-1363</v>
      </c>
      <c r="I54" s="78">
        <f t="shared" si="4"/>
        <v>1.8109106369409825E-2</v>
      </c>
      <c r="J54" s="51">
        <f t="shared" si="2"/>
        <v>-67</v>
      </c>
    </row>
    <row r="55" spans="1:10">
      <c r="A55" s="94">
        <v>54</v>
      </c>
      <c r="B55" s="95" t="s">
        <v>146</v>
      </c>
      <c r="C55" s="51">
        <v>12275</v>
      </c>
      <c r="D55" s="51">
        <v>10720</v>
      </c>
      <c r="E55" s="101">
        <v>10617</v>
      </c>
      <c r="F55" s="76">
        <f t="shared" si="3"/>
        <v>1.2281541942558892E-2</v>
      </c>
      <c r="G55" s="76">
        <f t="shared" si="0"/>
        <v>-0.13507128309572303</v>
      </c>
      <c r="H55" s="52">
        <f t="shared" si="1"/>
        <v>-1658</v>
      </c>
      <c r="I55" s="78">
        <f t="shared" si="4"/>
        <v>2.2028538782451573E-2</v>
      </c>
      <c r="J55" s="51">
        <f t="shared" si="2"/>
        <v>-103</v>
      </c>
    </row>
    <row r="56" spans="1:10">
      <c r="A56" s="94">
        <v>55</v>
      </c>
      <c r="B56" s="95" t="s">
        <v>147</v>
      </c>
      <c r="C56" s="51">
        <v>26673</v>
      </c>
      <c r="D56" s="51">
        <v>23920</v>
      </c>
      <c r="E56" s="101">
        <v>23687</v>
      </c>
      <c r="F56" s="76">
        <f t="shared" si="3"/>
        <v>2.7400667231175707E-2</v>
      </c>
      <c r="G56" s="76">
        <f t="shared" si="0"/>
        <v>-0.11194841225209012</v>
      </c>
      <c r="H56" s="52">
        <f t="shared" si="1"/>
        <v>-2986</v>
      </c>
      <c r="I56" s="78">
        <f t="shared" si="4"/>
        <v>3.967262774692424E-2</v>
      </c>
      <c r="J56" s="51">
        <f t="shared" si="2"/>
        <v>-233</v>
      </c>
    </row>
    <row r="57" spans="1:10">
      <c r="A57" s="94">
        <v>56</v>
      </c>
      <c r="B57" s="95" t="s">
        <v>148</v>
      </c>
      <c r="C57" s="51">
        <v>2332</v>
      </c>
      <c r="D57" s="51">
        <v>2062</v>
      </c>
      <c r="E57" s="101">
        <v>2033</v>
      </c>
      <c r="F57" s="76">
        <f t="shared" si="3"/>
        <v>2.35173540258286E-3</v>
      </c>
      <c r="G57" s="76">
        <f t="shared" si="0"/>
        <v>-0.12821612349914235</v>
      </c>
      <c r="H57" s="52">
        <f t="shared" si="1"/>
        <v>-299</v>
      </c>
      <c r="I57" s="78">
        <f t="shared" si="4"/>
        <v>3.9725772593202776E-3</v>
      </c>
      <c r="J57" s="51">
        <f t="shared" si="2"/>
        <v>-29</v>
      </c>
    </row>
    <row r="58" spans="1:10">
      <c r="A58" s="94">
        <v>57</v>
      </c>
      <c r="B58" s="95" t="s">
        <v>149</v>
      </c>
      <c r="C58" s="51">
        <v>4036</v>
      </c>
      <c r="D58" s="51">
        <v>3652</v>
      </c>
      <c r="E58" s="101">
        <v>3610</v>
      </c>
      <c r="F58" s="76">
        <f t="shared" si="3"/>
        <v>4.1759787522499389E-3</v>
      </c>
      <c r="G58" s="76">
        <f t="shared" si="0"/>
        <v>-0.10555004955401387</v>
      </c>
      <c r="H58" s="52">
        <f t="shared" si="1"/>
        <v>-426</v>
      </c>
      <c r="I58" s="78">
        <f t="shared" si="4"/>
        <v>5.6599261286636726E-3</v>
      </c>
      <c r="J58" s="51">
        <f t="shared" si="2"/>
        <v>-42</v>
      </c>
    </row>
    <row r="59" spans="1:10">
      <c r="A59" s="94">
        <v>58</v>
      </c>
      <c r="B59" s="95" t="s">
        <v>150</v>
      </c>
      <c r="C59" s="51">
        <v>15106</v>
      </c>
      <c r="D59" s="51">
        <v>14105</v>
      </c>
      <c r="E59" s="101">
        <v>13966</v>
      </c>
      <c r="F59" s="76">
        <f t="shared" si="3"/>
        <v>1.6155600901363615E-2</v>
      </c>
      <c r="G59" s="76">
        <f t="shared" si="0"/>
        <v>-7.5466701972726064E-2</v>
      </c>
      <c r="H59" s="52">
        <f t="shared" si="1"/>
        <v>-1140</v>
      </c>
      <c r="I59" s="78">
        <f t="shared" si="4"/>
        <v>1.5146281189381659E-2</v>
      </c>
      <c r="J59" s="51">
        <f t="shared" si="2"/>
        <v>-139</v>
      </c>
    </row>
    <row r="60" spans="1:10">
      <c r="A60" s="94">
        <v>59</v>
      </c>
      <c r="B60" s="95" t="s">
        <v>151</v>
      </c>
      <c r="C60" s="51">
        <v>8544</v>
      </c>
      <c r="D60" s="51">
        <v>8029</v>
      </c>
      <c r="E60" s="101">
        <v>7975</v>
      </c>
      <c r="F60" s="76">
        <f t="shared" si="3"/>
        <v>9.2253270219371918E-3</v>
      </c>
      <c r="G60" s="76">
        <f t="shared" si="0"/>
        <v>-6.6596441947565546E-2</v>
      </c>
      <c r="H60" s="52">
        <f t="shared" si="1"/>
        <v>-569</v>
      </c>
      <c r="I60" s="78">
        <f t="shared" si="4"/>
        <v>7.5598543831211966E-3</v>
      </c>
      <c r="J60" s="51">
        <f t="shared" si="2"/>
        <v>-54</v>
      </c>
    </row>
    <row r="61" spans="1:10">
      <c r="A61" s="94">
        <v>60</v>
      </c>
      <c r="B61" s="95" t="s">
        <v>152</v>
      </c>
      <c r="C61" s="51">
        <v>11804</v>
      </c>
      <c r="D61" s="51">
        <v>10437</v>
      </c>
      <c r="E61" s="101">
        <v>10360</v>
      </c>
      <c r="F61" s="76">
        <f t="shared" si="3"/>
        <v>1.1984249272384865E-2</v>
      </c>
      <c r="G61" s="76">
        <f t="shared" si="0"/>
        <v>-0.12233141308031176</v>
      </c>
      <c r="H61" s="52">
        <f t="shared" si="1"/>
        <v>-1444</v>
      </c>
      <c r="I61" s="78">
        <f t="shared" si="4"/>
        <v>1.9185289506550102E-2</v>
      </c>
      <c r="J61" s="51">
        <f t="shared" si="2"/>
        <v>-77</v>
      </c>
    </row>
    <row r="62" spans="1:10">
      <c r="A62" s="94">
        <v>61</v>
      </c>
      <c r="B62" s="95" t="s">
        <v>153</v>
      </c>
      <c r="C62" s="51">
        <v>7393</v>
      </c>
      <c r="D62" s="51">
        <v>6254</v>
      </c>
      <c r="E62" s="101">
        <v>6187</v>
      </c>
      <c r="F62" s="76">
        <f t="shared" si="3"/>
        <v>7.1570029197147843E-3</v>
      </c>
      <c r="G62" s="76">
        <f t="shared" si="0"/>
        <v>-0.16312728256458811</v>
      </c>
      <c r="H62" s="52">
        <f t="shared" si="1"/>
        <v>-1206</v>
      </c>
      <c r="I62" s="78">
        <f t="shared" si="4"/>
        <v>1.6023171152977439E-2</v>
      </c>
      <c r="J62" s="51">
        <f t="shared" si="2"/>
        <v>-67</v>
      </c>
    </row>
    <row r="63" spans="1:10">
      <c r="A63" s="94">
        <v>62</v>
      </c>
      <c r="B63" s="95" t="s">
        <v>154</v>
      </c>
      <c r="C63" s="51">
        <v>1329</v>
      </c>
      <c r="D63" s="51">
        <v>1262</v>
      </c>
      <c r="E63" s="101">
        <v>1246</v>
      </c>
      <c r="F63" s="76">
        <f t="shared" si="3"/>
        <v>1.4413488989760176E-3</v>
      </c>
      <c r="G63" s="76">
        <f t="shared" si="0"/>
        <v>-6.2452972159518436E-2</v>
      </c>
      <c r="H63" s="52">
        <f t="shared" si="1"/>
        <v>-83</v>
      </c>
      <c r="I63" s="78">
        <f t="shared" si="4"/>
        <v>1.1027555602795419E-3</v>
      </c>
      <c r="J63" s="51">
        <f t="shared" si="2"/>
        <v>-16</v>
      </c>
    </row>
    <row r="64" spans="1:10">
      <c r="A64" s="94">
        <v>63</v>
      </c>
      <c r="B64" s="95" t="s">
        <v>155</v>
      </c>
      <c r="C64" s="51">
        <v>21960</v>
      </c>
      <c r="D64" s="51">
        <v>20823</v>
      </c>
      <c r="E64" s="101">
        <v>20696</v>
      </c>
      <c r="F64" s="76">
        <f t="shared" si="3"/>
        <v>2.3940735805142586E-2</v>
      </c>
      <c r="G64" s="76">
        <f t="shared" si="0"/>
        <v>-5.7559198542805098E-2</v>
      </c>
      <c r="H64" s="52">
        <f t="shared" si="1"/>
        <v>-1264</v>
      </c>
      <c r="I64" s="78">
        <f t="shared" si="4"/>
        <v>1.6793771424016155E-2</v>
      </c>
      <c r="J64" s="51">
        <f t="shared" si="2"/>
        <v>-127</v>
      </c>
    </row>
    <row r="65" spans="1:11">
      <c r="A65" s="94">
        <v>64</v>
      </c>
      <c r="B65" s="95" t="s">
        <v>156</v>
      </c>
      <c r="C65" s="51">
        <v>8431</v>
      </c>
      <c r="D65" s="51">
        <v>7740</v>
      </c>
      <c r="E65" s="101">
        <v>7677</v>
      </c>
      <c r="F65" s="76">
        <f t="shared" si="3"/>
        <v>8.8806063382334561E-3</v>
      </c>
      <c r="G65" s="76">
        <f t="shared" si="0"/>
        <v>-8.9431858617008655E-2</v>
      </c>
      <c r="H65" s="52">
        <f t="shared" si="1"/>
        <v>-754</v>
      </c>
      <c r="I65" s="78">
        <f t="shared" si="4"/>
        <v>1.0017803523503309E-2</v>
      </c>
      <c r="J65" s="51">
        <f t="shared" si="2"/>
        <v>-63</v>
      </c>
    </row>
    <row r="66" spans="1:11">
      <c r="A66" s="94">
        <v>65</v>
      </c>
      <c r="B66" s="95" t="s">
        <v>157</v>
      </c>
      <c r="C66" s="51">
        <v>3668</v>
      </c>
      <c r="D66" s="51">
        <v>3392</v>
      </c>
      <c r="E66" s="101">
        <v>3357</v>
      </c>
      <c r="F66" s="76">
        <f t="shared" si="3"/>
        <v>3.8833132053471037E-3</v>
      </c>
      <c r="G66" s="76">
        <f t="shared" ref="G66:G83" si="5">(E66-C66)/C66</f>
        <v>-8.4787350054525631E-2</v>
      </c>
      <c r="H66" s="52">
        <f t="shared" ref="H66:H82" si="6">E66-C66</f>
        <v>-311</v>
      </c>
      <c r="I66" s="78">
        <f t="shared" si="4"/>
        <v>4.1320117981558735E-3</v>
      </c>
      <c r="J66" s="51">
        <f t="shared" ref="J66:J82" si="7">E66-D66</f>
        <v>-35</v>
      </c>
      <c r="K66" s="12"/>
    </row>
    <row r="67" spans="1:11">
      <c r="A67" s="94">
        <v>66</v>
      </c>
      <c r="B67" s="95" t="s">
        <v>158</v>
      </c>
      <c r="C67" s="51">
        <v>14552</v>
      </c>
      <c r="D67" s="51">
        <v>13185</v>
      </c>
      <c r="E67" s="101">
        <v>13122</v>
      </c>
      <c r="F67" s="76">
        <f t="shared" ref="F67:F82" si="8">E67/864468</f>
        <v>1.5179277891142299E-2</v>
      </c>
      <c r="G67" s="76">
        <f t="shared" si="5"/>
        <v>-9.8268279274326548E-2</v>
      </c>
      <c r="H67" s="52">
        <f t="shared" si="6"/>
        <v>-1430</v>
      </c>
      <c r="I67" s="78">
        <f t="shared" ref="I67:I83" si="9">H67/$H$83</f>
        <v>1.8999282544575238E-2</v>
      </c>
      <c r="J67" s="51">
        <f t="shared" si="7"/>
        <v>-63</v>
      </c>
    </row>
    <row r="68" spans="1:11">
      <c r="A68" s="94">
        <v>67</v>
      </c>
      <c r="B68" s="95" t="s">
        <v>159</v>
      </c>
      <c r="C68" s="51">
        <v>1951</v>
      </c>
      <c r="D68" s="51">
        <v>1712</v>
      </c>
      <c r="E68" s="101">
        <v>1694</v>
      </c>
      <c r="F68" s="76">
        <f t="shared" si="8"/>
        <v>1.959586705349417E-3</v>
      </c>
      <c r="G68" s="76">
        <f t="shared" si="5"/>
        <v>-0.13172731932342388</v>
      </c>
      <c r="H68" s="52">
        <f t="shared" si="6"/>
        <v>-257</v>
      </c>
      <c r="I68" s="78">
        <f t="shared" si="9"/>
        <v>3.4145563733956898E-3</v>
      </c>
      <c r="J68" s="51">
        <f t="shared" si="7"/>
        <v>-18</v>
      </c>
    </row>
    <row r="69" spans="1:11">
      <c r="A69" s="94">
        <v>68</v>
      </c>
      <c r="B69" s="95" t="s">
        <v>160</v>
      </c>
      <c r="C69" s="51">
        <v>11270</v>
      </c>
      <c r="D69" s="51">
        <v>10575</v>
      </c>
      <c r="E69" s="101">
        <v>10469</v>
      </c>
      <c r="F69" s="76">
        <f t="shared" si="8"/>
        <v>1.2110338381524822E-2</v>
      </c>
      <c r="G69" s="76">
        <f t="shared" si="5"/>
        <v>-7.1073646850044372E-2</v>
      </c>
      <c r="H69" s="52">
        <f t="shared" si="6"/>
        <v>-801</v>
      </c>
      <c r="I69" s="78">
        <f t="shared" si="9"/>
        <v>1.0642255467276061E-2</v>
      </c>
      <c r="J69" s="51">
        <f t="shared" si="7"/>
        <v>-106</v>
      </c>
    </row>
    <row r="70" spans="1:11">
      <c r="A70" s="94">
        <v>69</v>
      </c>
      <c r="B70" s="95" t="s">
        <v>161</v>
      </c>
      <c r="C70" s="51">
        <v>1956</v>
      </c>
      <c r="D70" s="51">
        <v>1749</v>
      </c>
      <c r="E70" s="101">
        <v>1695</v>
      </c>
      <c r="F70" s="76">
        <f t="shared" si="8"/>
        <v>1.960743486167215E-3</v>
      </c>
      <c r="G70" s="76">
        <f t="shared" si="5"/>
        <v>-0.1334355828220859</v>
      </c>
      <c r="H70" s="52">
        <f t="shared" si="6"/>
        <v>-261</v>
      </c>
      <c r="I70" s="78">
        <f t="shared" si="9"/>
        <v>3.4677012196742221E-3</v>
      </c>
      <c r="J70" s="51">
        <f t="shared" si="7"/>
        <v>-54</v>
      </c>
    </row>
    <row r="71" spans="1:11">
      <c r="A71" s="94">
        <v>70</v>
      </c>
      <c r="B71" s="95" t="s">
        <v>162</v>
      </c>
      <c r="C71" s="51">
        <v>6508</v>
      </c>
      <c r="D71" s="51">
        <v>6156</v>
      </c>
      <c r="E71" s="101">
        <v>6135</v>
      </c>
      <c r="F71" s="76">
        <f t="shared" si="8"/>
        <v>7.0968503171893E-3</v>
      </c>
      <c r="G71" s="76">
        <f t="shared" si="5"/>
        <v>-5.7314074984634297E-2</v>
      </c>
      <c r="H71" s="52">
        <f t="shared" si="6"/>
        <v>-373</v>
      </c>
      <c r="I71" s="78">
        <f t="shared" si="9"/>
        <v>4.9557569154731222E-3</v>
      </c>
      <c r="J71" s="51">
        <f t="shared" si="7"/>
        <v>-21</v>
      </c>
    </row>
    <row r="72" spans="1:11">
      <c r="A72" s="94">
        <v>71</v>
      </c>
      <c r="B72" s="95" t="s">
        <v>163</v>
      </c>
      <c r="C72" s="51">
        <v>3858</v>
      </c>
      <c r="D72" s="51">
        <v>3547</v>
      </c>
      <c r="E72" s="101">
        <v>3474</v>
      </c>
      <c r="F72" s="76">
        <f t="shared" si="8"/>
        <v>4.0186565610294423E-3</v>
      </c>
      <c r="G72" s="76">
        <f t="shared" si="5"/>
        <v>-9.9533437013996889E-2</v>
      </c>
      <c r="H72" s="52">
        <f t="shared" si="6"/>
        <v>-384</v>
      </c>
      <c r="I72" s="78">
        <f t="shared" si="9"/>
        <v>5.1019052427390852E-3</v>
      </c>
      <c r="J72" s="51">
        <f t="shared" si="7"/>
        <v>-73</v>
      </c>
    </row>
    <row r="73" spans="1:11">
      <c r="A73" s="94">
        <v>72</v>
      </c>
      <c r="B73" s="95" t="s">
        <v>164</v>
      </c>
      <c r="C73" s="51">
        <v>1638</v>
      </c>
      <c r="D73" s="51">
        <v>1226</v>
      </c>
      <c r="E73" s="101">
        <v>1207</v>
      </c>
      <c r="F73" s="76">
        <f t="shared" si="8"/>
        <v>1.3962344470819048E-3</v>
      </c>
      <c r="G73" s="76">
        <f t="shared" si="5"/>
        <v>-0.26312576312576313</v>
      </c>
      <c r="H73" s="52">
        <f t="shared" si="6"/>
        <v>-431</v>
      </c>
      <c r="I73" s="78">
        <f t="shared" si="9"/>
        <v>5.7263571865118377E-3</v>
      </c>
      <c r="J73" s="51">
        <f t="shared" si="7"/>
        <v>-19</v>
      </c>
    </row>
    <row r="74" spans="1:11">
      <c r="A74" s="94">
        <v>73</v>
      </c>
      <c r="B74" s="95" t="s">
        <v>165</v>
      </c>
      <c r="C74" s="51">
        <v>1036</v>
      </c>
      <c r="D74" s="51">
        <v>931</v>
      </c>
      <c r="E74" s="101">
        <v>927</v>
      </c>
      <c r="F74" s="76">
        <f t="shared" si="8"/>
        <v>1.0723358180985299E-3</v>
      </c>
      <c r="G74" s="76">
        <f t="shared" si="5"/>
        <v>-0.10521235521235521</v>
      </c>
      <c r="H74" s="52">
        <f t="shared" si="6"/>
        <v>-109</v>
      </c>
      <c r="I74" s="78">
        <f t="shared" si="9"/>
        <v>1.4481970610900007E-3</v>
      </c>
      <c r="J74" s="51">
        <f t="shared" si="7"/>
        <v>-4</v>
      </c>
    </row>
    <row r="75" spans="1:11">
      <c r="A75" s="94">
        <v>74</v>
      </c>
      <c r="B75" s="95" t="s">
        <v>166</v>
      </c>
      <c r="C75" s="51">
        <v>768</v>
      </c>
      <c r="D75" s="51">
        <v>740</v>
      </c>
      <c r="E75" s="101">
        <v>715</v>
      </c>
      <c r="F75" s="76">
        <f t="shared" si="8"/>
        <v>8.2709828472540337E-4</v>
      </c>
      <c r="G75" s="76">
        <f t="shared" si="5"/>
        <v>-6.9010416666666671E-2</v>
      </c>
      <c r="H75" s="52">
        <f t="shared" si="6"/>
        <v>-53</v>
      </c>
      <c r="I75" s="78">
        <f t="shared" si="9"/>
        <v>7.0416921319055087E-4</v>
      </c>
      <c r="J75" s="51">
        <f t="shared" si="7"/>
        <v>-25</v>
      </c>
    </row>
    <row r="76" spans="1:11">
      <c r="A76" s="94">
        <v>75</v>
      </c>
      <c r="B76" s="95" t="s">
        <v>167</v>
      </c>
      <c r="C76" s="51">
        <v>3587</v>
      </c>
      <c r="D76" s="51">
        <v>3449</v>
      </c>
      <c r="E76" s="101">
        <v>3459</v>
      </c>
      <c r="F76" s="76">
        <f t="shared" si="8"/>
        <v>4.0013048487624759E-3</v>
      </c>
      <c r="G76" s="76">
        <f t="shared" si="5"/>
        <v>-3.5684415946473376E-2</v>
      </c>
      <c r="H76" s="52">
        <f t="shared" si="6"/>
        <v>-128</v>
      </c>
      <c r="I76" s="78">
        <f t="shared" si="9"/>
        <v>1.7006350809130285E-3</v>
      </c>
      <c r="J76" s="51">
        <f t="shared" si="7"/>
        <v>10</v>
      </c>
    </row>
    <row r="77" spans="1:11">
      <c r="A77" s="94">
        <v>76</v>
      </c>
      <c r="B77" s="95" t="s">
        <v>168</v>
      </c>
      <c r="C77" s="51">
        <v>2189</v>
      </c>
      <c r="D77" s="51">
        <v>1997</v>
      </c>
      <c r="E77" s="101">
        <v>1989</v>
      </c>
      <c r="F77" s="76">
        <f t="shared" si="8"/>
        <v>2.3008370465997584E-3</v>
      </c>
      <c r="G77" s="76">
        <f t="shared" si="5"/>
        <v>-9.1365920511649157E-2</v>
      </c>
      <c r="H77" s="52">
        <f t="shared" si="6"/>
        <v>-200</v>
      </c>
      <c r="I77" s="78">
        <f t="shared" si="9"/>
        <v>2.6572423139266071E-3</v>
      </c>
      <c r="J77" s="51">
        <f t="shared" si="7"/>
        <v>-8</v>
      </c>
    </row>
    <row r="78" spans="1:11">
      <c r="A78" s="94">
        <v>77</v>
      </c>
      <c r="B78" s="95" t="s">
        <v>169</v>
      </c>
      <c r="C78" s="51">
        <v>1720</v>
      </c>
      <c r="D78" s="51">
        <v>1590</v>
      </c>
      <c r="E78" s="101">
        <v>1579</v>
      </c>
      <c r="F78" s="76">
        <f t="shared" si="8"/>
        <v>1.826556911302674E-3</v>
      </c>
      <c r="G78" s="76">
        <f t="shared" si="5"/>
        <v>-8.1976744186046516E-2</v>
      </c>
      <c r="H78" s="52">
        <f t="shared" si="6"/>
        <v>-141</v>
      </c>
      <c r="I78" s="78">
        <f t="shared" si="9"/>
        <v>1.8733558313182579E-3</v>
      </c>
      <c r="J78" s="51">
        <f t="shared" si="7"/>
        <v>-11</v>
      </c>
    </row>
    <row r="79" spans="1:11">
      <c r="A79" s="94">
        <v>78</v>
      </c>
      <c r="B79" s="95" t="s">
        <v>170</v>
      </c>
      <c r="C79" s="51">
        <v>1385</v>
      </c>
      <c r="D79" s="51">
        <v>1259</v>
      </c>
      <c r="E79" s="101">
        <v>1251</v>
      </c>
      <c r="F79" s="76">
        <f t="shared" si="8"/>
        <v>1.4471328030650065E-3</v>
      </c>
      <c r="G79" s="76">
        <f t="shared" si="5"/>
        <v>-9.6750902527075813E-2</v>
      </c>
      <c r="H79" s="52">
        <f t="shared" si="6"/>
        <v>-134</v>
      </c>
      <c r="I79" s="78">
        <f t="shared" si="9"/>
        <v>1.7803523503308267E-3</v>
      </c>
      <c r="J79" s="51">
        <f t="shared" si="7"/>
        <v>-8</v>
      </c>
    </row>
    <row r="80" spans="1:11">
      <c r="A80" s="94">
        <v>79</v>
      </c>
      <c r="B80" s="95" t="s">
        <v>171</v>
      </c>
      <c r="C80" s="51">
        <v>2575</v>
      </c>
      <c r="D80" s="51">
        <v>2378</v>
      </c>
      <c r="E80" s="101">
        <v>2355</v>
      </c>
      <c r="F80" s="76">
        <f t="shared" si="8"/>
        <v>2.7242188259137411E-3</v>
      </c>
      <c r="G80" s="76">
        <f t="shared" si="5"/>
        <v>-8.5436893203883493E-2</v>
      </c>
      <c r="H80" s="52">
        <f t="shared" si="6"/>
        <v>-220</v>
      </c>
      <c r="I80" s="78">
        <f t="shared" si="9"/>
        <v>2.9229665453192675E-3</v>
      </c>
      <c r="J80" s="51">
        <f t="shared" si="7"/>
        <v>-23</v>
      </c>
    </row>
    <row r="81" spans="1:11">
      <c r="A81" s="94">
        <v>80</v>
      </c>
      <c r="B81" s="95" t="s">
        <v>172</v>
      </c>
      <c r="C81" s="51">
        <v>6535</v>
      </c>
      <c r="D81" s="51">
        <v>6017</v>
      </c>
      <c r="E81" s="101">
        <v>5941</v>
      </c>
      <c r="F81" s="76">
        <f t="shared" si="8"/>
        <v>6.8724348385365338E-3</v>
      </c>
      <c r="G81" s="76">
        <f t="shared" si="5"/>
        <v>-9.089517980107116E-2</v>
      </c>
      <c r="H81" s="52">
        <f t="shared" si="6"/>
        <v>-594</v>
      </c>
      <c r="I81" s="78">
        <f t="shared" si="9"/>
        <v>7.8920096723620221E-3</v>
      </c>
      <c r="J81" s="51">
        <f t="shared" si="7"/>
        <v>-76</v>
      </c>
    </row>
    <row r="82" spans="1:11" ht="15" thickBot="1">
      <c r="A82" s="94">
        <v>81</v>
      </c>
      <c r="B82" s="95" t="s">
        <v>173</v>
      </c>
      <c r="C82" s="51">
        <v>5163</v>
      </c>
      <c r="D82" s="51">
        <v>4651</v>
      </c>
      <c r="E82" s="101">
        <v>4612</v>
      </c>
      <c r="F82" s="76">
        <f t="shared" si="8"/>
        <v>5.3350731316833015E-3</v>
      </c>
      <c r="G82" s="76">
        <f t="shared" si="5"/>
        <v>-0.10672089870230486</v>
      </c>
      <c r="H82" s="52">
        <f t="shared" si="6"/>
        <v>-551</v>
      </c>
      <c r="I82" s="78">
        <f t="shared" si="9"/>
        <v>7.3207025748678019E-3</v>
      </c>
      <c r="J82" s="51">
        <f t="shared" si="7"/>
        <v>-39</v>
      </c>
    </row>
    <row r="83" spans="1:11" s="12" customFormat="1" ht="15" thickBot="1">
      <c r="A83" s="156" t="s">
        <v>174</v>
      </c>
      <c r="B83" s="157"/>
      <c r="C83" s="80">
        <v>878159</v>
      </c>
      <c r="D83" s="80">
        <v>808113</v>
      </c>
      <c r="E83" s="102">
        <v>802893</v>
      </c>
      <c r="F83" s="81">
        <f>SUM(F2:F82)</f>
        <v>0.92877122114410227</v>
      </c>
      <c r="G83" s="81">
        <f t="shared" si="5"/>
        <v>-8.570885226934985E-2</v>
      </c>
      <c r="H83" s="79">
        <f>SUM(H2:H82)</f>
        <v>-75266</v>
      </c>
      <c r="I83" s="82">
        <f t="shared" si="9"/>
        <v>1</v>
      </c>
      <c r="J83" s="80">
        <f>SUM(J2:J82)</f>
        <v>-5220</v>
      </c>
      <c r="K83" s="8"/>
    </row>
    <row r="84" spans="1:11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workbookViewId="0">
      <pane ySplit="1" topLeftCell="A74" activePane="bottomLeft" state="frozen"/>
      <selection activeCell="W1" sqref="W1"/>
      <selection pane="bottomLeft" activeCell="C86" sqref="C8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7.54296875" style="8" customWidth="1"/>
    <col min="11" max="16384" width="9.1796875" style="8"/>
  </cols>
  <sheetData>
    <row r="1" spans="1:11" ht="29.5" thickBot="1">
      <c r="A1" s="24" t="s">
        <v>92</v>
      </c>
      <c r="B1" s="24" t="s">
        <v>175</v>
      </c>
      <c r="C1" s="33">
        <v>41944</v>
      </c>
      <c r="D1" s="33">
        <v>42278</v>
      </c>
      <c r="E1" s="24">
        <v>42309</v>
      </c>
      <c r="F1" s="105" t="s">
        <v>286</v>
      </c>
      <c r="G1" s="18" t="s">
        <v>288</v>
      </c>
      <c r="H1" s="1" t="s">
        <v>289</v>
      </c>
      <c r="I1" s="1" t="s">
        <v>296</v>
      </c>
      <c r="J1" s="31" t="s">
        <v>291</v>
      </c>
    </row>
    <row r="2" spans="1:11">
      <c r="A2" s="92">
        <v>1</v>
      </c>
      <c r="B2" s="93" t="s">
        <v>93</v>
      </c>
      <c r="C2" s="103">
        <v>71227</v>
      </c>
      <c r="D2" s="103">
        <v>73871</v>
      </c>
      <c r="E2" s="103">
        <v>73141</v>
      </c>
      <c r="F2" s="75">
        <f t="shared" ref="F2:F65" si="0">E2/$E$83</f>
        <v>2.4411881621682421E-2</v>
      </c>
      <c r="G2" s="75">
        <f t="shared" ref="G2:G65" si="1">(E2-C2)/C2</f>
        <v>2.6871832310781024E-2</v>
      </c>
      <c r="H2" s="73">
        <f t="shared" ref="H2:H65" si="2">E2-C2</f>
        <v>1914</v>
      </c>
      <c r="I2" s="77">
        <f>H2/$H$83</f>
        <v>2.8611148481994707E-2</v>
      </c>
      <c r="J2" s="106">
        <f t="shared" ref="J2:J65" si="3">E2-D2</f>
        <v>-730</v>
      </c>
      <c r="K2" s="11"/>
    </row>
    <row r="3" spans="1:11">
      <c r="A3" s="94">
        <v>2</v>
      </c>
      <c r="B3" s="95" t="s">
        <v>94</v>
      </c>
      <c r="C3" s="104">
        <v>21721</v>
      </c>
      <c r="D3" s="104">
        <v>22550</v>
      </c>
      <c r="E3" s="104">
        <v>22058</v>
      </c>
      <c r="F3" s="76">
        <f t="shared" si="0"/>
        <v>7.3621810586548013E-3</v>
      </c>
      <c r="G3" s="76">
        <f t="shared" si="1"/>
        <v>1.5514939459509231E-2</v>
      </c>
      <c r="H3" s="52">
        <f t="shared" si="2"/>
        <v>337</v>
      </c>
      <c r="I3" s="78">
        <f t="shared" ref="I3:I66" si="4">H3/$H$83</f>
        <v>5.0375951088987552E-3</v>
      </c>
      <c r="J3" s="53">
        <f t="shared" si="3"/>
        <v>-492</v>
      </c>
      <c r="K3" s="11"/>
    </row>
    <row r="4" spans="1:11">
      <c r="A4" s="94">
        <v>3</v>
      </c>
      <c r="B4" s="95" t="s">
        <v>95</v>
      </c>
      <c r="C4" s="104">
        <v>27796</v>
      </c>
      <c r="D4" s="104">
        <v>28980</v>
      </c>
      <c r="E4" s="104">
        <v>28255</v>
      </c>
      <c r="F4" s="76">
        <f t="shared" si="0"/>
        <v>9.4305207095970352E-3</v>
      </c>
      <c r="G4" s="76">
        <f t="shared" si="1"/>
        <v>1.6513167362210389E-2</v>
      </c>
      <c r="H4" s="52">
        <f t="shared" si="2"/>
        <v>459</v>
      </c>
      <c r="I4" s="78">
        <f t="shared" si="4"/>
        <v>6.8612942284407372E-3</v>
      </c>
      <c r="J4" s="53">
        <f t="shared" si="3"/>
        <v>-725</v>
      </c>
      <c r="K4" s="11"/>
    </row>
    <row r="5" spans="1:11" ht="14.25" customHeight="1">
      <c r="A5" s="94">
        <v>4</v>
      </c>
      <c r="B5" s="95" t="s">
        <v>96</v>
      </c>
      <c r="C5" s="104">
        <v>18509</v>
      </c>
      <c r="D5" s="104">
        <v>21301</v>
      </c>
      <c r="E5" s="104">
        <v>20002</v>
      </c>
      <c r="F5" s="76">
        <f t="shared" si="0"/>
        <v>6.6759609001366101E-3</v>
      </c>
      <c r="G5" s="76">
        <f t="shared" si="1"/>
        <v>8.0663461018963753E-2</v>
      </c>
      <c r="H5" s="52">
        <f t="shared" si="2"/>
        <v>1493</v>
      </c>
      <c r="I5" s="78">
        <f t="shared" si="4"/>
        <v>2.231789168423098E-2</v>
      </c>
      <c r="J5" s="53">
        <f t="shared" si="3"/>
        <v>-1299</v>
      </c>
      <c r="K5" s="11"/>
    </row>
    <row r="6" spans="1:11">
      <c r="A6" s="94">
        <v>5</v>
      </c>
      <c r="B6" s="95" t="s">
        <v>97</v>
      </c>
      <c r="C6" s="104">
        <v>17169</v>
      </c>
      <c r="D6" s="104">
        <v>16998</v>
      </c>
      <c r="E6" s="104">
        <v>16571</v>
      </c>
      <c r="F6" s="76">
        <f t="shared" si="0"/>
        <v>5.5308143223759508E-3</v>
      </c>
      <c r="G6" s="76">
        <f t="shared" si="1"/>
        <v>-3.4830217252023996E-2</v>
      </c>
      <c r="H6" s="52">
        <f t="shared" si="2"/>
        <v>-598</v>
      </c>
      <c r="I6" s="78">
        <f t="shared" si="4"/>
        <v>-8.9391153564434885E-3</v>
      </c>
      <c r="J6" s="53">
        <f t="shared" si="3"/>
        <v>-427</v>
      </c>
      <c r="K6" s="11"/>
    </row>
    <row r="7" spans="1:11">
      <c r="A7" s="94">
        <v>6</v>
      </c>
      <c r="B7" s="95" t="s">
        <v>98</v>
      </c>
      <c r="C7" s="104">
        <v>393792</v>
      </c>
      <c r="D7" s="104">
        <v>407187</v>
      </c>
      <c r="E7" s="104">
        <v>400269</v>
      </c>
      <c r="F7" s="76">
        <f t="shared" si="0"/>
        <v>0.13359565011182786</v>
      </c>
      <c r="G7" s="76">
        <f t="shared" si="1"/>
        <v>1.6447769380789859E-2</v>
      </c>
      <c r="H7" s="52">
        <f t="shared" si="2"/>
        <v>6477</v>
      </c>
      <c r="I7" s="78">
        <f t="shared" si="4"/>
        <v>9.6820485223552633E-2</v>
      </c>
      <c r="J7" s="53">
        <f t="shared" si="3"/>
        <v>-6918</v>
      </c>
      <c r="K7" s="11"/>
    </row>
    <row r="8" spans="1:11">
      <c r="A8" s="94">
        <v>7</v>
      </c>
      <c r="B8" s="95" t="s">
        <v>99</v>
      </c>
      <c r="C8" s="104">
        <v>67641</v>
      </c>
      <c r="D8" s="104">
        <v>72518</v>
      </c>
      <c r="E8" s="104">
        <v>71538</v>
      </c>
      <c r="F8" s="76">
        <f t="shared" si="0"/>
        <v>2.387685685801284E-2</v>
      </c>
      <c r="G8" s="76">
        <f t="shared" si="1"/>
        <v>5.761298620659068E-2</v>
      </c>
      <c r="H8" s="52">
        <f t="shared" si="2"/>
        <v>3897</v>
      </c>
      <c r="I8" s="78">
        <f t="shared" si="4"/>
        <v>5.8253733351271354E-2</v>
      </c>
      <c r="J8" s="53">
        <f t="shared" si="3"/>
        <v>-980</v>
      </c>
      <c r="K8" s="11"/>
    </row>
    <row r="9" spans="1:11">
      <c r="A9" s="94">
        <v>8</v>
      </c>
      <c r="B9" s="95" t="s">
        <v>100</v>
      </c>
      <c r="C9" s="104">
        <v>9533</v>
      </c>
      <c r="D9" s="104">
        <v>9689</v>
      </c>
      <c r="E9" s="104">
        <v>9343</v>
      </c>
      <c r="F9" s="76">
        <f t="shared" si="0"/>
        <v>3.1183632981690002E-3</v>
      </c>
      <c r="G9" s="76">
        <f t="shared" si="1"/>
        <v>-1.9930766810028321E-2</v>
      </c>
      <c r="H9" s="52">
        <f t="shared" si="2"/>
        <v>-190</v>
      </c>
      <c r="I9" s="78">
        <f t="shared" si="4"/>
        <v>-2.8401871533850548E-3</v>
      </c>
      <c r="J9" s="53">
        <f t="shared" si="3"/>
        <v>-346</v>
      </c>
      <c r="K9" s="11"/>
    </row>
    <row r="10" spans="1:11">
      <c r="A10" s="94">
        <v>9</v>
      </c>
      <c r="B10" s="95" t="s">
        <v>101</v>
      </c>
      <c r="C10" s="104">
        <v>37163</v>
      </c>
      <c r="D10" s="104">
        <v>38719</v>
      </c>
      <c r="E10" s="104">
        <v>38344</v>
      </c>
      <c r="F10" s="76">
        <f t="shared" si="0"/>
        <v>1.2797872450496859E-2</v>
      </c>
      <c r="G10" s="76">
        <f t="shared" si="1"/>
        <v>3.1778919893442399E-2</v>
      </c>
      <c r="H10" s="52">
        <f t="shared" si="2"/>
        <v>1181</v>
      </c>
      <c r="I10" s="78">
        <f t="shared" si="4"/>
        <v>1.7654005411303946E-2</v>
      </c>
      <c r="J10" s="53">
        <f t="shared" si="3"/>
        <v>-375</v>
      </c>
      <c r="K10" s="11"/>
    </row>
    <row r="11" spans="1:11">
      <c r="A11" s="94">
        <v>10</v>
      </c>
      <c r="B11" s="95" t="s">
        <v>102</v>
      </c>
      <c r="C11" s="104">
        <v>49520</v>
      </c>
      <c r="D11" s="104">
        <v>50966</v>
      </c>
      <c r="E11" s="104">
        <v>50043</v>
      </c>
      <c r="F11" s="76">
        <f t="shared" si="0"/>
        <v>1.6702585307746043E-2</v>
      </c>
      <c r="G11" s="76">
        <f t="shared" si="1"/>
        <v>1.0561389337641357E-2</v>
      </c>
      <c r="H11" s="52">
        <f t="shared" si="2"/>
        <v>523</v>
      </c>
      <c r="I11" s="78">
        <f t="shared" si="4"/>
        <v>7.8179888485283341E-3</v>
      </c>
      <c r="J11" s="53">
        <f t="shared" si="3"/>
        <v>-923</v>
      </c>
      <c r="K11" s="11"/>
    </row>
    <row r="12" spans="1:11" ht="15.75" customHeight="1">
      <c r="A12" s="94">
        <v>11</v>
      </c>
      <c r="B12" s="95" t="s">
        <v>103</v>
      </c>
      <c r="C12" s="104">
        <v>8991</v>
      </c>
      <c r="D12" s="104">
        <v>9265</v>
      </c>
      <c r="E12" s="104">
        <v>8989</v>
      </c>
      <c r="F12" s="76">
        <f t="shared" si="0"/>
        <v>3.0002106055058487E-3</v>
      </c>
      <c r="G12" s="76">
        <f t="shared" si="1"/>
        <v>-2.2244466688911134E-4</v>
      </c>
      <c r="H12" s="52">
        <f t="shared" si="2"/>
        <v>-2</v>
      </c>
      <c r="I12" s="78">
        <f t="shared" si="4"/>
        <v>-2.9896706877737418E-5</v>
      </c>
      <c r="J12" s="53">
        <f t="shared" si="3"/>
        <v>-276</v>
      </c>
      <c r="K12" s="11"/>
    </row>
    <row r="13" spans="1:11">
      <c r="A13" s="94">
        <v>12</v>
      </c>
      <c r="B13" s="95" t="s">
        <v>104</v>
      </c>
      <c r="C13" s="104">
        <v>14319</v>
      </c>
      <c r="D13" s="104">
        <v>15393</v>
      </c>
      <c r="E13" s="104">
        <v>14651</v>
      </c>
      <c r="F13" s="76">
        <f t="shared" si="0"/>
        <v>4.8899861587791953E-3</v>
      </c>
      <c r="G13" s="76">
        <f t="shared" si="1"/>
        <v>2.3185976674348768E-2</v>
      </c>
      <c r="H13" s="52">
        <f t="shared" si="2"/>
        <v>332</v>
      </c>
      <c r="I13" s="78">
        <f t="shared" si="4"/>
        <v>4.962853341704411E-3</v>
      </c>
      <c r="J13" s="53">
        <f t="shared" si="3"/>
        <v>-742</v>
      </c>
      <c r="K13" s="11"/>
    </row>
    <row r="14" spans="1:11">
      <c r="A14" s="94">
        <v>13</v>
      </c>
      <c r="B14" s="95" t="s">
        <v>105</v>
      </c>
      <c r="C14" s="104">
        <v>14584</v>
      </c>
      <c r="D14" s="104">
        <v>16034</v>
      </c>
      <c r="E14" s="104">
        <v>15345</v>
      </c>
      <c r="F14" s="76">
        <f t="shared" si="0"/>
        <v>5.1216188387459395E-3</v>
      </c>
      <c r="G14" s="76">
        <f t="shared" si="1"/>
        <v>5.2180471749862865E-2</v>
      </c>
      <c r="H14" s="52">
        <f t="shared" si="2"/>
        <v>761</v>
      </c>
      <c r="I14" s="78">
        <f t="shared" si="4"/>
        <v>1.1375696966979086E-2</v>
      </c>
      <c r="J14" s="53">
        <f t="shared" si="3"/>
        <v>-689</v>
      </c>
      <c r="K14" s="11"/>
    </row>
    <row r="15" spans="1:11">
      <c r="A15" s="94">
        <v>14</v>
      </c>
      <c r="B15" s="95" t="s">
        <v>106</v>
      </c>
      <c r="C15" s="104">
        <v>15379</v>
      </c>
      <c r="D15" s="104">
        <v>15973</v>
      </c>
      <c r="E15" s="104">
        <v>15621</v>
      </c>
      <c r="F15" s="76">
        <f t="shared" si="0"/>
        <v>5.2137378872629727E-3</v>
      </c>
      <c r="G15" s="76">
        <f t="shared" si="1"/>
        <v>1.5735743546394433E-2</v>
      </c>
      <c r="H15" s="52">
        <f t="shared" si="2"/>
        <v>242</v>
      </c>
      <c r="I15" s="78">
        <f t="shared" si="4"/>
        <v>3.6175015322062274E-3</v>
      </c>
      <c r="J15" s="53">
        <f t="shared" si="3"/>
        <v>-352</v>
      </c>
      <c r="K15" s="11"/>
    </row>
    <row r="16" spans="1:11">
      <c r="A16" s="94">
        <v>15</v>
      </c>
      <c r="B16" s="95" t="s">
        <v>107</v>
      </c>
      <c r="C16" s="104">
        <v>12427</v>
      </c>
      <c r="D16" s="104">
        <v>12771</v>
      </c>
      <c r="E16" s="104">
        <v>12624</v>
      </c>
      <c r="F16" s="76">
        <f t="shared" si="0"/>
        <v>4.2134451756486637E-3</v>
      </c>
      <c r="G16" s="76">
        <f t="shared" si="1"/>
        <v>1.5852579061720447E-2</v>
      </c>
      <c r="H16" s="52">
        <f t="shared" si="2"/>
        <v>197</v>
      </c>
      <c r="I16" s="78">
        <f t="shared" si="4"/>
        <v>2.9448256274571356E-3</v>
      </c>
      <c r="J16" s="53">
        <f t="shared" si="3"/>
        <v>-147</v>
      </c>
      <c r="K16" s="11"/>
    </row>
    <row r="17" spans="1:10">
      <c r="A17" s="94">
        <v>16</v>
      </c>
      <c r="B17" s="95" t="s">
        <v>108</v>
      </c>
      <c r="C17" s="104">
        <v>76854</v>
      </c>
      <c r="D17" s="104">
        <v>80623</v>
      </c>
      <c r="E17" s="104">
        <v>79478</v>
      </c>
      <c r="F17" s="76">
        <f t="shared" si="0"/>
        <v>2.652694832622025E-2</v>
      </c>
      <c r="G17" s="76">
        <f t="shared" si="1"/>
        <v>3.414266010877768E-2</v>
      </c>
      <c r="H17" s="52">
        <f t="shared" si="2"/>
        <v>2624</v>
      </c>
      <c r="I17" s="78">
        <f t="shared" si="4"/>
        <v>3.9224479423591495E-2</v>
      </c>
      <c r="J17" s="53">
        <f t="shared" si="3"/>
        <v>-1145</v>
      </c>
    </row>
    <row r="18" spans="1:10">
      <c r="A18" s="94">
        <v>17</v>
      </c>
      <c r="B18" s="95" t="s">
        <v>109</v>
      </c>
      <c r="C18" s="104">
        <v>23558</v>
      </c>
      <c r="D18" s="104">
        <v>24225</v>
      </c>
      <c r="E18" s="104">
        <v>23910</v>
      </c>
      <c r="F18" s="76">
        <f t="shared" si="0"/>
        <v>7.980313224790838E-3</v>
      </c>
      <c r="G18" s="76">
        <f t="shared" si="1"/>
        <v>1.4941845657526105E-2</v>
      </c>
      <c r="H18" s="52">
        <f t="shared" si="2"/>
        <v>352</v>
      </c>
      <c r="I18" s="78">
        <f t="shared" si="4"/>
        <v>5.2618204104817852E-3</v>
      </c>
      <c r="J18" s="53">
        <f t="shared" si="3"/>
        <v>-315</v>
      </c>
    </row>
    <row r="19" spans="1:10">
      <c r="A19" s="94">
        <v>18</v>
      </c>
      <c r="B19" s="95" t="s">
        <v>110</v>
      </c>
      <c r="C19" s="104">
        <v>9700</v>
      </c>
      <c r="D19" s="104">
        <v>9786</v>
      </c>
      <c r="E19" s="104">
        <v>9487</v>
      </c>
      <c r="F19" s="76">
        <f t="shared" si="0"/>
        <v>3.1664254104387568E-3</v>
      </c>
      <c r="G19" s="76">
        <f t="shared" si="1"/>
        <v>-2.1958762886597937E-2</v>
      </c>
      <c r="H19" s="52">
        <f t="shared" si="2"/>
        <v>-213</v>
      </c>
      <c r="I19" s="78">
        <f t="shared" si="4"/>
        <v>-3.1839992824790348E-3</v>
      </c>
      <c r="J19" s="53">
        <f t="shared" si="3"/>
        <v>-299</v>
      </c>
    </row>
    <row r="20" spans="1:10">
      <c r="A20" s="94">
        <v>19</v>
      </c>
      <c r="B20" s="95" t="s">
        <v>111</v>
      </c>
      <c r="C20" s="104">
        <v>20512</v>
      </c>
      <c r="D20" s="104">
        <v>20768</v>
      </c>
      <c r="E20" s="104">
        <v>20434</v>
      </c>
      <c r="F20" s="76">
        <f t="shared" si="0"/>
        <v>6.8201472369458799E-3</v>
      </c>
      <c r="G20" s="76">
        <f t="shared" si="1"/>
        <v>-3.8026521060842435E-3</v>
      </c>
      <c r="H20" s="52">
        <f t="shared" si="2"/>
        <v>-78</v>
      </c>
      <c r="I20" s="78">
        <f t="shared" si="4"/>
        <v>-1.1659715682317592E-3</v>
      </c>
      <c r="J20" s="53">
        <f t="shared" si="3"/>
        <v>-334</v>
      </c>
    </row>
    <row r="21" spans="1:10">
      <c r="A21" s="94">
        <v>20</v>
      </c>
      <c r="B21" s="95" t="s">
        <v>112</v>
      </c>
      <c r="C21" s="104">
        <v>35452</v>
      </c>
      <c r="D21" s="104">
        <v>37339</v>
      </c>
      <c r="E21" s="104">
        <v>36125</v>
      </c>
      <c r="F21" s="76">
        <f t="shared" si="0"/>
        <v>1.2057248651006651E-2</v>
      </c>
      <c r="G21" s="76">
        <f t="shared" si="1"/>
        <v>1.8983414193839556E-2</v>
      </c>
      <c r="H21" s="52">
        <f t="shared" si="2"/>
        <v>673</v>
      </c>
      <c r="I21" s="78">
        <f t="shared" si="4"/>
        <v>1.0060241864358641E-2</v>
      </c>
      <c r="J21" s="53">
        <f t="shared" si="3"/>
        <v>-1214</v>
      </c>
    </row>
    <row r="22" spans="1:10">
      <c r="A22" s="94">
        <v>21</v>
      </c>
      <c r="B22" s="95" t="s">
        <v>113</v>
      </c>
      <c r="C22" s="104">
        <v>60901</v>
      </c>
      <c r="D22" s="104">
        <v>64018</v>
      </c>
      <c r="E22" s="104">
        <v>62241</v>
      </c>
      <c r="F22" s="76">
        <f t="shared" si="0"/>
        <v>2.0773846734596677E-2</v>
      </c>
      <c r="G22" s="76">
        <f t="shared" si="1"/>
        <v>2.2002922776309091E-2</v>
      </c>
      <c r="H22" s="52">
        <f t="shared" si="2"/>
        <v>1340</v>
      </c>
      <c r="I22" s="78">
        <f t="shared" si="4"/>
        <v>2.0030793608084071E-2</v>
      </c>
      <c r="J22" s="53">
        <f t="shared" si="3"/>
        <v>-1777</v>
      </c>
    </row>
    <row r="23" spans="1:10">
      <c r="A23" s="94">
        <v>22</v>
      </c>
      <c r="B23" s="95" t="s">
        <v>114</v>
      </c>
      <c r="C23" s="104">
        <v>20164</v>
      </c>
      <c r="D23" s="104">
        <v>20456</v>
      </c>
      <c r="E23" s="104">
        <v>19978</v>
      </c>
      <c r="F23" s="76">
        <f t="shared" si="0"/>
        <v>6.6679505480916508E-3</v>
      </c>
      <c r="G23" s="76">
        <f t="shared" si="1"/>
        <v>-9.2243602459829398E-3</v>
      </c>
      <c r="H23" s="52">
        <f t="shared" si="2"/>
        <v>-186</v>
      </c>
      <c r="I23" s="78">
        <f t="shared" si="4"/>
        <v>-2.7803937396295797E-3</v>
      </c>
      <c r="J23" s="53">
        <f t="shared" si="3"/>
        <v>-478</v>
      </c>
    </row>
    <row r="24" spans="1:10">
      <c r="A24" s="94">
        <v>23</v>
      </c>
      <c r="B24" s="95" t="s">
        <v>115</v>
      </c>
      <c r="C24" s="104">
        <v>27355</v>
      </c>
      <c r="D24" s="104">
        <v>27500</v>
      </c>
      <c r="E24" s="104">
        <v>27050</v>
      </c>
      <c r="F24" s="76">
        <f t="shared" si="0"/>
        <v>9.0283342840063643E-3</v>
      </c>
      <c r="G24" s="76">
        <f t="shared" si="1"/>
        <v>-1.1149698409797112E-2</v>
      </c>
      <c r="H24" s="52">
        <f t="shared" si="2"/>
        <v>-305</v>
      </c>
      <c r="I24" s="78">
        <f t="shared" si="4"/>
        <v>-4.5592477988549559E-3</v>
      </c>
      <c r="J24" s="53">
        <f t="shared" si="3"/>
        <v>-450</v>
      </c>
    </row>
    <row r="25" spans="1:10">
      <c r="A25" s="94">
        <v>24</v>
      </c>
      <c r="B25" s="95" t="s">
        <v>116</v>
      </c>
      <c r="C25" s="104">
        <v>13442</v>
      </c>
      <c r="D25" s="104">
        <v>13744</v>
      </c>
      <c r="E25" s="104">
        <v>13295</v>
      </c>
      <c r="F25" s="76">
        <f t="shared" si="0"/>
        <v>4.4374012682389871E-3</v>
      </c>
      <c r="G25" s="76">
        <f t="shared" si="1"/>
        <v>-1.0935872638000298E-2</v>
      </c>
      <c r="H25" s="52">
        <f t="shared" si="2"/>
        <v>-147</v>
      </c>
      <c r="I25" s="78">
        <f t="shared" si="4"/>
        <v>-2.1974079555137E-3</v>
      </c>
      <c r="J25" s="53">
        <f t="shared" si="3"/>
        <v>-449</v>
      </c>
    </row>
    <row r="26" spans="1:10">
      <c r="A26" s="94">
        <v>25</v>
      </c>
      <c r="B26" s="95" t="s">
        <v>117</v>
      </c>
      <c r="C26" s="104">
        <v>38675</v>
      </c>
      <c r="D26" s="104">
        <v>39618</v>
      </c>
      <c r="E26" s="104">
        <v>38452</v>
      </c>
      <c r="F26" s="76">
        <f t="shared" si="0"/>
        <v>1.2833919034699177E-2</v>
      </c>
      <c r="G26" s="76">
        <f t="shared" si="1"/>
        <v>-5.7659987071751774E-3</v>
      </c>
      <c r="H26" s="52">
        <f t="shared" si="2"/>
        <v>-223</v>
      </c>
      <c r="I26" s="78">
        <f t="shared" si="4"/>
        <v>-3.3334828168677219E-3</v>
      </c>
      <c r="J26" s="53">
        <f t="shared" si="3"/>
        <v>-1166</v>
      </c>
    </row>
    <row r="27" spans="1:10">
      <c r="A27" s="94">
        <v>26</v>
      </c>
      <c r="B27" s="95" t="s">
        <v>118</v>
      </c>
      <c r="C27" s="104">
        <v>39861</v>
      </c>
      <c r="D27" s="104">
        <v>41307</v>
      </c>
      <c r="E27" s="104">
        <v>40811</v>
      </c>
      <c r="F27" s="76">
        <f t="shared" si="0"/>
        <v>1.3621269887784981E-2</v>
      </c>
      <c r="G27" s="76">
        <f t="shared" si="1"/>
        <v>2.3832819046185495E-2</v>
      </c>
      <c r="H27" s="52">
        <f t="shared" si="2"/>
        <v>950</v>
      </c>
      <c r="I27" s="78">
        <f t="shared" si="4"/>
        <v>1.4200935766925273E-2</v>
      </c>
      <c r="J27" s="53">
        <f t="shared" si="3"/>
        <v>-496</v>
      </c>
    </row>
    <row r="28" spans="1:10">
      <c r="A28" s="94">
        <v>27</v>
      </c>
      <c r="B28" s="95" t="s">
        <v>119</v>
      </c>
      <c r="C28" s="104">
        <v>49162</v>
      </c>
      <c r="D28" s="104">
        <v>53046</v>
      </c>
      <c r="E28" s="104">
        <v>51200</v>
      </c>
      <c r="F28" s="76">
        <f t="shared" si="0"/>
        <v>1.7088751029246795E-2</v>
      </c>
      <c r="G28" s="76">
        <f t="shared" si="1"/>
        <v>4.1454782148814123E-2</v>
      </c>
      <c r="H28" s="52">
        <f t="shared" si="2"/>
        <v>2038</v>
      </c>
      <c r="I28" s="78">
        <f t="shared" si="4"/>
        <v>3.0464744308414428E-2</v>
      </c>
      <c r="J28" s="53">
        <f t="shared" si="3"/>
        <v>-1846</v>
      </c>
    </row>
    <row r="29" spans="1:10">
      <c r="A29" s="94">
        <v>28</v>
      </c>
      <c r="B29" s="95" t="s">
        <v>120</v>
      </c>
      <c r="C29" s="104">
        <v>18264</v>
      </c>
      <c r="D29" s="104">
        <v>18618</v>
      </c>
      <c r="E29" s="104">
        <v>18296</v>
      </c>
      <c r="F29" s="76">
        <f t="shared" si="0"/>
        <v>6.1065583756074104E-3</v>
      </c>
      <c r="G29" s="76">
        <f t="shared" si="1"/>
        <v>1.7520805957074025E-3</v>
      </c>
      <c r="H29" s="52">
        <f t="shared" si="2"/>
        <v>32</v>
      </c>
      <c r="I29" s="78">
        <f t="shared" si="4"/>
        <v>4.7834731004379869E-4</v>
      </c>
      <c r="J29" s="53">
        <f t="shared" si="3"/>
        <v>-322</v>
      </c>
    </row>
    <row r="30" spans="1:10">
      <c r="A30" s="94">
        <v>29</v>
      </c>
      <c r="B30" s="95" t="s">
        <v>121</v>
      </c>
      <c r="C30" s="104">
        <v>7439</v>
      </c>
      <c r="D30" s="104">
        <v>7553</v>
      </c>
      <c r="E30" s="104">
        <v>7167</v>
      </c>
      <c r="F30" s="76">
        <f t="shared" si="0"/>
        <v>2.3920913794260117E-3</v>
      </c>
      <c r="G30" s="76">
        <f t="shared" si="1"/>
        <v>-3.6564054308374783E-2</v>
      </c>
      <c r="H30" s="52">
        <f t="shared" si="2"/>
        <v>-272</v>
      </c>
      <c r="I30" s="78">
        <f t="shared" si="4"/>
        <v>-4.0659521353722883E-3</v>
      </c>
      <c r="J30" s="53">
        <f t="shared" si="3"/>
        <v>-386</v>
      </c>
    </row>
    <row r="31" spans="1:10">
      <c r="A31" s="94">
        <v>30</v>
      </c>
      <c r="B31" s="95" t="s">
        <v>122</v>
      </c>
      <c r="C31" s="104">
        <v>20968</v>
      </c>
      <c r="D31" s="104">
        <v>25151</v>
      </c>
      <c r="E31" s="104">
        <v>24083</v>
      </c>
      <c r="F31" s="76">
        <f t="shared" si="0"/>
        <v>8.0380545124482533E-3</v>
      </c>
      <c r="G31" s="76">
        <f t="shared" si="1"/>
        <v>0.14855971003433804</v>
      </c>
      <c r="H31" s="52">
        <f t="shared" si="2"/>
        <v>3115</v>
      </c>
      <c r="I31" s="78">
        <f t="shared" si="4"/>
        <v>4.656412096207603E-2</v>
      </c>
      <c r="J31" s="53">
        <f t="shared" si="3"/>
        <v>-1068</v>
      </c>
    </row>
    <row r="32" spans="1:10">
      <c r="A32" s="94">
        <v>31</v>
      </c>
      <c r="B32" s="95" t="s">
        <v>123</v>
      </c>
      <c r="C32" s="104">
        <v>46954</v>
      </c>
      <c r="D32" s="104">
        <v>49246</v>
      </c>
      <c r="E32" s="104">
        <v>48546</v>
      </c>
      <c r="F32" s="76">
        <f t="shared" si="0"/>
        <v>1.6202939598941698E-2</v>
      </c>
      <c r="G32" s="76">
        <f t="shared" si="1"/>
        <v>3.3905524555948377E-2</v>
      </c>
      <c r="H32" s="52">
        <f t="shared" si="2"/>
        <v>1592</v>
      </c>
      <c r="I32" s="78">
        <f t="shared" si="4"/>
        <v>2.3797778674678985E-2</v>
      </c>
      <c r="J32" s="53">
        <f t="shared" si="3"/>
        <v>-700</v>
      </c>
    </row>
    <row r="33" spans="1:10">
      <c r="A33" s="94">
        <v>32</v>
      </c>
      <c r="B33" s="95" t="s">
        <v>124</v>
      </c>
      <c r="C33" s="104">
        <v>23020</v>
      </c>
      <c r="D33" s="104">
        <v>26049</v>
      </c>
      <c r="E33" s="104">
        <v>23793</v>
      </c>
      <c r="F33" s="76">
        <f t="shared" si="0"/>
        <v>7.9412627585716614E-3</v>
      </c>
      <c r="G33" s="76">
        <f t="shared" si="1"/>
        <v>3.3579496090356209E-2</v>
      </c>
      <c r="H33" s="52">
        <f t="shared" si="2"/>
        <v>773</v>
      </c>
      <c r="I33" s="78">
        <f t="shared" si="4"/>
        <v>1.1555077208245512E-2</v>
      </c>
      <c r="J33" s="53">
        <f t="shared" si="3"/>
        <v>-2256</v>
      </c>
    </row>
    <row r="34" spans="1:10">
      <c r="A34" s="94">
        <v>33</v>
      </c>
      <c r="B34" s="95" t="s">
        <v>125</v>
      </c>
      <c r="C34" s="104">
        <v>59382</v>
      </c>
      <c r="D34" s="104">
        <v>61523</v>
      </c>
      <c r="E34" s="104">
        <v>61171</v>
      </c>
      <c r="F34" s="76">
        <f t="shared" si="0"/>
        <v>2.0416718539258902E-2</v>
      </c>
      <c r="G34" s="76">
        <f t="shared" si="1"/>
        <v>3.0126974504058469E-2</v>
      </c>
      <c r="H34" s="52">
        <f t="shared" si="2"/>
        <v>1789</v>
      </c>
      <c r="I34" s="78">
        <f t="shared" si="4"/>
        <v>2.6742604302136121E-2</v>
      </c>
      <c r="J34" s="53">
        <f t="shared" si="3"/>
        <v>-352</v>
      </c>
    </row>
    <row r="35" spans="1:10">
      <c r="A35" s="94">
        <v>34</v>
      </c>
      <c r="B35" s="95" t="s">
        <v>126</v>
      </c>
      <c r="C35" s="104">
        <v>342376</v>
      </c>
      <c r="D35" s="104">
        <v>360410</v>
      </c>
      <c r="E35" s="104">
        <v>347499</v>
      </c>
      <c r="F35" s="76">
        <f t="shared" si="0"/>
        <v>0.1159828885529733</v>
      </c>
      <c r="G35" s="76">
        <f t="shared" si="1"/>
        <v>1.4963081524405916E-2</v>
      </c>
      <c r="H35" s="52">
        <f t="shared" si="2"/>
        <v>5123</v>
      </c>
      <c r="I35" s="78">
        <f t="shared" si="4"/>
        <v>7.658041466732439E-2</v>
      </c>
      <c r="J35" s="53">
        <f t="shared" si="3"/>
        <v>-12911</v>
      </c>
    </row>
    <row r="36" spans="1:10">
      <c r="A36" s="94">
        <v>35</v>
      </c>
      <c r="B36" s="95" t="s">
        <v>127</v>
      </c>
      <c r="C36" s="104">
        <v>155800</v>
      </c>
      <c r="D36" s="104">
        <v>162188</v>
      </c>
      <c r="E36" s="104">
        <v>161971</v>
      </c>
      <c r="F36" s="76">
        <f t="shared" si="0"/>
        <v>5.406019712808853E-2</v>
      </c>
      <c r="G36" s="76">
        <f t="shared" si="1"/>
        <v>3.9608472400513482E-2</v>
      </c>
      <c r="H36" s="52">
        <f t="shared" si="2"/>
        <v>6171</v>
      </c>
      <c r="I36" s="78">
        <f t="shared" si="4"/>
        <v>9.22462890712588E-2</v>
      </c>
      <c r="J36" s="53">
        <f t="shared" si="3"/>
        <v>-217</v>
      </c>
    </row>
    <row r="37" spans="1:10">
      <c r="A37" s="94">
        <v>36</v>
      </c>
      <c r="B37" s="95" t="s">
        <v>128</v>
      </c>
      <c r="C37" s="104">
        <v>13877</v>
      </c>
      <c r="D37" s="104">
        <v>15012</v>
      </c>
      <c r="E37" s="104">
        <v>13990</v>
      </c>
      <c r="F37" s="76">
        <f t="shared" si="0"/>
        <v>4.6693677128742716E-3</v>
      </c>
      <c r="G37" s="76">
        <f t="shared" si="1"/>
        <v>8.1429703826475467E-3</v>
      </c>
      <c r="H37" s="52">
        <f t="shared" si="2"/>
        <v>113</v>
      </c>
      <c r="I37" s="78">
        <f t="shared" si="4"/>
        <v>1.6891639385921641E-3</v>
      </c>
      <c r="J37" s="53">
        <f t="shared" si="3"/>
        <v>-1022</v>
      </c>
    </row>
    <row r="38" spans="1:10">
      <c r="A38" s="94">
        <v>37</v>
      </c>
      <c r="B38" s="95" t="s">
        <v>129</v>
      </c>
      <c r="C38" s="104">
        <v>18138</v>
      </c>
      <c r="D38" s="104">
        <v>18780</v>
      </c>
      <c r="E38" s="104">
        <v>18255</v>
      </c>
      <c r="F38" s="76">
        <f t="shared" si="0"/>
        <v>6.0928740241972708E-3</v>
      </c>
      <c r="G38" s="76">
        <f t="shared" si="1"/>
        <v>6.4505458154151506E-3</v>
      </c>
      <c r="H38" s="52">
        <f t="shared" si="2"/>
        <v>117</v>
      </c>
      <c r="I38" s="78">
        <f t="shared" si="4"/>
        <v>1.7489573523476389E-3</v>
      </c>
      <c r="J38" s="53">
        <f t="shared" si="3"/>
        <v>-525</v>
      </c>
    </row>
    <row r="39" spans="1:10">
      <c r="A39" s="94">
        <v>38</v>
      </c>
      <c r="B39" s="95" t="s">
        <v>130</v>
      </c>
      <c r="C39" s="104">
        <v>48747</v>
      </c>
      <c r="D39" s="104">
        <v>50976</v>
      </c>
      <c r="E39" s="104">
        <v>50202</v>
      </c>
      <c r="F39" s="76">
        <f t="shared" si="0"/>
        <v>1.6755653890043899E-2</v>
      </c>
      <c r="G39" s="76">
        <f t="shared" si="1"/>
        <v>2.9847990645578189E-2</v>
      </c>
      <c r="H39" s="52">
        <f t="shared" si="2"/>
        <v>1455</v>
      </c>
      <c r="I39" s="78">
        <f t="shared" si="4"/>
        <v>2.1749854253553972E-2</v>
      </c>
      <c r="J39" s="53">
        <f t="shared" si="3"/>
        <v>-774</v>
      </c>
    </row>
    <row r="40" spans="1:10">
      <c r="A40" s="94">
        <v>39</v>
      </c>
      <c r="B40" s="95" t="s">
        <v>131</v>
      </c>
      <c r="C40" s="104">
        <v>13932</v>
      </c>
      <c r="D40" s="104">
        <v>14163</v>
      </c>
      <c r="E40" s="104">
        <v>13637</v>
      </c>
      <c r="F40" s="76">
        <f t="shared" si="0"/>
        <v>4.5515487848796594E-3</v>
      </c>
      <c r="G40" s="76">
        <f t="shared" si="1"/>
        <v>-2.1174275050244041E-2</v>
      </c>
      <c r="H40" s="52">
        <f t="shared" si="2"/>
        <v>-295</v>
      </c>
      <c r="I40" s="78">
        <f t="shared" si="4"/>
        <v>-4.4097642644662692E-3</v>
      </c>
      <c r="J40" s="53">
        <f t="shared" si="3"/>
        <v>-526</v>
      </c>
    </row>
    <row r="41" spans="1:10">
      <c r="A41" s="94">
        <v>40</v>
      </c>
      <c r="B41" s="95" t="s">
        <v>132</v>
      </c>
      <c r="C41" s="104">
        <v>11965</v>
      </c>
      <c r="D41" s="104">
        <v>12056</v>
      </c>
      <c r="E41" s="104">
        <v>11903</v>
      </c>
      <c r="F41" s="76">
        <f t="shared" si="0"/>
        <v>3.9728008496313404E-3</v>
      </c>
      <c r="G41" s="76">
        <f t="shared" si="1"/>
        <v>-5.18178019222733E-3</v>
      </c>
      <c r="H41" s="52">
        <f t="shared" si="2"/>
        <v>-62</v>
      </c>
      <c r="I41" s="78">
        <f t="shared" si="4"/>
        <v>-9.2679791320985998E-4</v>
      </c>
      <c r="J41" s="53">
        <f t="shared" si="3"/>
        <v>-153</v>
      </c>
    </row>
    <row r="42" spans="1:10">
      <c r="A42" s="94">
        <v>41</v>
      </c>
      <c r="B42" s="95" t="s">
        <v>133</v>
      </c>
      <c r="C42" s="104">
        <v>55481</v>
      </c>
      <c r="D42" s="104">
        <v>58361</v>
      </c>
      <c r="E42" s="104">
        <v>56916</v>
      </c>
      <c r="F42" s="76">
        <f t="shared" si="0"/>
        <v>1.8996549874621304E-2</v>
      </c>
      <c r="G42" s="76">
        <f t="shared" si="1"/>
        <v>2.5864710441412374E-2</v>
      </c>
      <c r="H42" s="52">
        <f t="shared" si="2"/>
        <v>1435</v>
      </c>
      <c r="I42" s="78">
        <f t="shared" si="4"/>
        <v>2.1450887184776595E-2</v>
      </c>
      <c r="J42" s="53">
        <f t="shared" si="3"/>
        <v>-1445</v>
      </c>
    </row>
    <row r="43" spans="1:10">
      <c r="A43" s="94">
        <v>42</v>
      </c>
      <c r="B43" s="95" t="s">
        <v>134</v>
      </c>
      <c r="C43" s="104">
        <v>75142</v>
      </c>
      <c r="D43" s="104">
        <v>78264</v>
      </c>
      <c r="E43" s="104">
        <v>76881</v>
      </c>
      <c r="F43" s="76">
        <f t="shared" si="0"/>
        <v>2.5660161482021934E-2</v>
      </c>
      <c r="G43" s="76">
        <f t="shared" si="1"/>
        <v>2.3142849538207659E-2</v>
      </c>
      <c r="H43" s="52">
        <f t="shared" si="2"/>
        <v>1739</v>
      </c>
      <c r="I43" s="78">
        <f t="shared" si="4"/>
        <v>2.5995186630192683E-2</v>
      </c>
      <c r="J43" s="53">
        <f t="shared" si="3"/>
        <v>-1383</v>
      </c>
    </row>
    <row r="44" spans="1:10">
      <c r="A44" s="94">
        <v>43</v>
      </c>
      <c r="B44" s="95" t="s">
        <v>135</v>
      </c>
      <c r="C44" s="104">
        <v>21979</v>
      </c>
      <c r="D44" s="104">
        <v>23877</v>
      </c>
      <c r="E44" s="104">
        <v>23278</v>
      </c>
      <c r="F44" s="76">
        <f t="shared" si="0"/>
        <v>7.7693739542735729E-3</v>
      </c>
      <c r="G44" s="76">
        <f t="shared" si="1"/>
        <v>5.9101869966786479E-2</v>
      </c>
      <c r="H44" s="52">
        <f t="shared" si="2"/>
        <v>1299</v>
      </c>
      <c r="I44" s="78">
        <f t="shared" si="4"/>
        <v>1.9417911117090451E-2</v>
      </c>
      <c r="J44" s="53">
        <f t="shared" si="3"/>
        <v>-599</v>
      </c>
    </row>
    <row r="45" spans="1:10">
      <c r="A45" s="94">
        <v>44</v>
      </c>
      <c r="B45" s="95" t="s">
        <v>136</v>
      </c>
      <c r="C45" s="104">
        <v>38904</v>
      </c>
      <c r="D45" s="104">
        <v>39398</v>
      </c>
      <c r="E45" s="104">
        <v>38847</v>
      </c>
      <c r="F45" s="76">
        <f t="shared" si="0"/>
        <v>1.2965756078772466E-2</v>
      </c>
      <c r="G45" s="76">
        <f t="shared" si="1"/>
        <v>-1.4651449722393585E-3</v>
      </c>
      <c r="H45" s="52">
        <f t="shared" si="2"/>
        <v>-57</v>
      </c>
      <c r="I45" s="78">
        <f t="shared" si="4"/>
        <v>-8.5205614601551643E-4</v>
      </c>
      <c r="J45" s="53">
        <f t="shared" si="3"/>
        <v>-551</v>
      </c>
    </row>
    <row r="46" spans="1:10">
      <c r="A46" s="94">
        <v>45</v>
      </c>
      <c r="B46" s="95" t="s">
        <v>137</v>
      </c>
      <c r="C46" s="104">
        <v>43000</v>
      </c>
      <c r="D46" s="104">
        <v>44701</v>
      </c>
      <c r="E46" s="104">
        <v>43960</v>
      </c>
      <c r="F46" s="76">
        <f t="shared" si="0"/>
        <v>1.4672294829017368E-2</v>
      </c>
      <c r="G46" s="76">
        <f t="shared" si="1"/>
        <v>2.2325581395348838E-2</v>
      </c>
      <c r="H46" s="52">
        <f t="shared" si="2"/>
        <v>960</v>
      </c>
      <c r="I46" s="78">
        <f t="shared" si="4"/>
        <v>1.435041930131396E-2</v>
      </c>
      <c r="J46" s="53">
        <f t="shared" si="3"/>
        <v>-741</v>
      </c>
    </row>
    <row r="47" spans="1:10">
      <c r="A47" s="94">
        <v>46</v>
      </c>
      <c r="B47" s="95" t="s">
        <v>138</v>
      </c>
      <c r="C47" s="104">
        <v>35839</v>
      </c>
      <c r="D47" s="104">
        <v>37803</v>
      </c>
      <c r="E47" s="104">
        <v>37064</v>
      </c>
      <c r="F47" s="76">
        <f t="shared" si="0"/>
        <v>1.2370653674765688E-2</v>
      </c>
      <c r="G47" s="76">
        <f t="shared" si="1"/>
        <v>3.4180641200926364E-2</v>
      </c>
      <c r="H47" s="52">
        <f t="shared" si="2"/>
        <v>1225</v>
      </c>
      <c r="I47" s="78">
        <f t="shared" si="4"/>
        <v>1.831173296261417E-2</v>
      </c>
      <c r="J47" s="53">
        <f t="shared" si="3"/>
        <v>-739</v>
      </c>
    </row>
    <row r="48" spans="1:10">
      <c r="A48" s="94">
        <v>47</v>
      </c>
      <c r="B48" s="95" t="s">
        <v>139</v>
      </c>
      <c r="C48" s="104">
        <v>26008</v>
      </c>
      <c r="D48" s="104">
        <v>28666</v>
      </c>
      <c r="E48" s="104">
        <v>27316</v>
      </c>
      <c r="F48" s="76">
        <f t="shared" si="0"/>
        <v>9.1171156858379978E-3</v>
      </c>
      <c r="G48" s="76">
        <f t="shared" si="1"/>
        <v>5.0292217779144881E-2</v>
      </c>
      <c r="H48" s="52">
        <f t="shared" si="2"/>
        <v>1308</v>
      </c>
      <c r="I48" s="78">
        <f t="shared" si="4"/>
        <v>1.9552446298040271E-2</v>
      </c>
      <c r="J48" s="53">
        <f t="shared" si="3"/>
        <v>-1350</v>
      </c>
    </row>
    <row r="49" spans="1:10">
      <c r="A49" s="94">
        <v>48</v>
      </c>
      <c r="B49" s="95" t="s">
        <v>140</v>
      </c>
      <c r="C49" s="104">
        <v>35496</v>
      </c>
      <c r="D49" s="104">
        <v>36684</v>
      </c>
      <c r="E49" s="104">
        <v>36258</v>
      </c>
      <c r="F49" s="76">
        <f t="shared" si="0"/>
        <v>1.2101639351922468E-2</v>
      </c>
      <c r="G49" s="76">
        <f t="shared" si="1"/>
        <v>2.1467207572684246E-2</v>
      </c>
      <c r="H49" s="52">
        <f t="shared" si="2"/>
        <v>762</v>
      </c>
      <c r="I49" s="78">
        <f t="shared" si="4"/>
        <v>1.1390645320417956E-2</v>
      </c>
      <c r="J49" s="53">
        <f t="shared" si="3"/>
        <v>-426</v>
      </c>
    </row>
    <row r="50" spans="1:10">
      <c r="A50" s="94">
        <v>49</v>
      </c>
      <c r="B50" s="95" t="s">
        <v>141</v>
      </c>
      <c r="C50" s="104">
        <v>14749</v>
      </c>
      <c r="D50" s="104">
        <v>16080</v>
      </c>
      <c r="E50" s="104">
        <v>15262</v>
      </c>
      <c r="F50" s="76">
        <f t="shared" si="0"/>
        <v>5.0939163712571209E-3</v>
      </c>
      <c r="G50" s="76">
        <f t="shared" si="1"/>
        <v>3.4782019119940333E-2</v>
      </c>
      <c r="H50" s="52">
        <f t="shared" si="2"/>
        <v>513</v>
      </c>
      <c r="I50" s="78">
        <f t="shared" si="4"/>
        <v>7.6685053141396474E-3</v>
      </c>
      <c r="J50" s="53">
        <f t="shared" si="3"/>
        <v>-818</v>
      </c>
    </row>
    <row r="51" spans="1:10">
      <c r="A51" s="94">
        <v>50</v>
      </c>
      <c r="B51" s="95" t="s">
        <v>142</v>
      </c>
      <c r="C51" s="104">
        <v>12071</v>
      </c>
      <c r="D51" s="104">
        <v>12404</v>
      </c>
      <c r="E51" s="104">
        <v>12205</v>
      </c>
      <c r="F51" s="76">
        <f t="shared" si="0"/>
        <v>4.0735977795304133E-3</v>
      </c>
      <c r="G51" s="76">
        <f t="shared" si="1"/>
        <v>1.1100985833816586E-2</v>
      </c>
      <c r="H51" s="52">
        <f t="shared" si="2"/>
        <v>134</v>
      </c>
      <c r="I51" s="78">
        <f t="shared" si="4"/>
        <v>2.0030793608084071E-3</v>
      </c>
      <c r="J51" s="53">
        <f t="shared" si="3"/>
        <v>-199</v>
      </c>
    </row>
    <row r="52" spans="1:10">
      <c r="A52" s="94">
        <v>51</v>
      </c>
      <c r="B52" s="95" t="s">
        <v>143</v>
      </c>
      <c r="C52" s="104">
        <v>14882</v>
      </c>
      <c r="D52" s="104">
        <v>14591</v>
      </c>
      <c r="E52" s="104">
        <v>14310</v>
      </c>
      <c r="F52" s="76">
        <f t="shared" si="0"/>
        <v>4.7761724068070633E-3</v>
      </c>
      <c r="G52" s="76">
        <f t="shared" si="1"/>
        <v>-3.8435694127133449E-2</v>
      </c>
      <c r="H52" s="52">
        <f t="shared" si="2"/>
        <v>-572</v>
      </c>
      <c r="I52" s="78">
        <f t="shared" si="4"/>
        <v>-8.5504581670329018E-3</v>
      </c>
      <c r="J52" s="53">
        <f t="shared" si="3"/>
        <v>-281</v>
      </c>
    </row>
    <row r="53" spans="1:10">
      <c r="A53" s="94">
        <v>52</v>
      </c>
      <c r="B53" s="95" t="s">
        <v>144</v>
      </c>
      <c r="C53" s="104">
        <v>25391</v>
      </c>
      <c r="D53" s="104">
        <v>26055</v>
      </c>
      <c r="E53" s="104">
        <v>25611</v>
      </c>
      <c r="F53" s="76">
        <f t="shared" si="0"/>
        <v>8.5480469259773383E-3</v>
      </c>
      <c r="G53" s="76">
        <f t="shared" si="1"/>
        <v>8.6644874168012292E-3</v>
      </c>
      <c r="H53" s="52">
        <f t="shared" si="2"/>
        <v>220</v>
      </c>
      <c r="I53" s="78">
        <f t="shared" si="4"/>
        <v>3.2886377565511161E-3</v>
      </c>
      <c r="J53" s="53">
        <f t="shared" si="3"/>
        <v>-444</v>
      </c>
    </row>
    <row r="54" spans="1:10">
      <c r="A54" s="94">
        <v>53</v>
      </c>
      <c r="B54" s="95" t="s">
        <v>145</v>
      </c>
      <c r="C54" s="104">
        <v>15360</v>
      </c>
      <c r="D54" s="104">
        <v>15529</v>
      </c>
      <c r="E54" s="104">
        <v>14939</v>
      </c>
      <c r="F54" s="76">
        <f t="shared" si="0"/>
        <v>4.9861103833187086E-3</v>
      </c>
      <c r="G54" s="76">
        <f t="shared" si="1"/>
        <v>-2.7408854166666666E-2</v>
      </c>
      <c r="H54" s="52">
        <f t="shared" si="2"/>
        <v>-421</v>
      </c>
      <c r="I54" s="78">
        <f t="shared" si="4"/>
        <v>-6.2932567977637263E-3</v>
      </c>
      <c r="J54" s="53">
        <f t="shared" si="3"/>
        <v>-590</v>
      </c>
    </row>
    <row r="55" spans="1:10">
      <c r="A55" s="94">
        <v>54</v>
      </c>
      <c r="B55" s="95" t="s">
        <v>146</v>
      </c>
      <c r="C55" s="104">
        <v>29702</v>
      </c>
      <c r="D55" s="104">
        <v>30732</v>
      </c>
      <c r="E55" s="104">
        <v>29894</v>
      </c>
      <c r="F55" s="76">
        <f t="shared" si="0"/>
        <v>9.9775610013340572E-3</v>
      </c>
      <c r="G55" s="76">
        <f t="shared" si="1"/>
        <v>6.4642111642313647E-3</v>
      </c>
      <c r="H55" s="52">
        <f t="shared" si="2"/>
        <v>192</v>
      </c>
      <c r="I55" s="78">
        <f t="shared" si="4"/>
        <v>2.8700838602627923E-3</v>
      </c>
      <c r="J55" s="53">
        <f t="shared" si="3"/>
        <v>-838</v>
      </c>
    </row>
    <row r="56" spans="1:10">
      <c r="A56" s="94">
        <v>55</v>
      </c>
      <c r="B56" s="95" t="s">
        <v>147</v>
      </c>
      <c r="C56" s="104">
        <v>52199</v>
      </c>
      <c r="D56" s="104">
        <v>54065</v>
      </c>
      <c r="E56" s="104">
        <v>53723</v>
      </c>
      <c r="F56" s="76">
        <f t="shared" si="0"/>
        <v>1.7930839287973156E-2</v>
      </c>
      <c r="G56" s="76">
        <f t="shared" si="1"/>
        <v>2.9195961608459931E-2</v>
      </c>
      <c r="H56" s="52">
        <f t="shared" si="2"/>
        <v>1524</v>
      </c>
      <c r="I56" s="78">
        <f t="shared" si="4"/>
        <v>2.2781290640835911E-2</v>
      </c>
      <c r="J56" s="53">
        <f t="shared" si="3"/>
        <v>-342</v>
      </c>
    </row>
    <row r="57" spans="1:10">
      <c r="A57" s="94">
        <v>56</v>
      </c>
      <c r="B57" s="95" t="s">
        <v>148</v>
      </c>
      <c r="C57" s="104">
        <v>15573</v>
      </c>
      <c r="D57" s="104">
        <v>15908</v>
      </c>
      <c r="E57" s="104">
        <v>15358</v>
      </c>
      <c r="F57" s="76">
        <f t="shared" si="0"/>
        <v>5.125957779436959E-3</v>
      </c>
      <c r="G57" s="76">
        <f t="shared" si="1"/>
        <v>-1.3805946188916715E-2</v>
      </c>
      <c r="H57" s="52">
        <f t="shared" si="2"/>
        <v>-215</v>
      </c>
      <c r="I57" s="78">
        <f t="shared" si="4"/>
        <v>-3.2138959893567723E-3</v>
      </c>
      <c r="J57" s="53">
        <f t="shared" si="3"/>
        <v>-550</v>
      </c>
    </row>
    <row r="58" spans="1:10">
      <c r="A58" s="94">
        <v>57</v>
      </c>
      <c r="B58" s="95" t="s">
        <v>149</v>
      </c>
      <c r="C58" s="104">
        <v>10297</v>
      </c>
      <c r="D58" s="104">
        <v>10617</v>
      </c>
      <c r="E58" s="104">
        <v>10372</v>
      </c>
      <c r="F58" s="76">
        <f t="shared" si="0"/>
        <v>3.461807142096636E-3</v>
      </c>
      <c r="G58" s="76">
        <f t="shared" si="1"/>
        <v>7.2836748567543944E-3</v>
      </c>
      <c r="H58" s="52">
        <f t="shared" si="2"/>
        <v>75</v>
      </c>
      <c r="I58" s="78">
        <f t="shared" si="4"/>
        <v>1.1211265079151531E-3</v>
      </c>
      <c r="J58" s="53">
        <f t="shared" si="3"/>
        <v>-245</v>
      </c>
    </row>
    <row r="59" spans="1:10">
      <c r="A59" s="94">
        <v>58</v>
      </c>
      <c r="B59" s="95" t="s">
        <v>150</v>
      </c>
      <c r="C59" s="104">
        <v>28659</v>
      </c>
      <c r="D59" s="104">
        <v>29882</v>
      </c>
      <c r="E59" s="104">
        <v>28924</v>
      </c>
      <c r="F59" s="76">
        <f t="shared" si="0"/>
        <v>9.6538092728502799E-3</v>
      </c>
      <c r="G59" s="76">
        <f t="shared" si="1"/>
        <v>9.2466589901950523E-3</v>
      </c>
      <c r="H59" s="52">
        <f t="shared" si="2"/>
        <v>265</v>
      </c>
      <c r="I59" s="78">
        <f t="shared" si="4"/>
        <v>3.9613136613002075E-3</v>
      </c>
      <c r="J59" s="53">
        <f t="shared" si="3"/>
        <v>-958</v>
      </c>
    </row>
    <row r="60" spans="1:10">
      <c r="A60" s="94">
        <v>59</v>
      </c>
      <c r="B60" s="95" t="s">
        <v>151</v>
      </c>
      <c r="C60" s="104">
        <v>26826</v>
      </c>
      <c r="D60" s="104">
        <v>28311</v>
      </c>
      <c r="E60" s="104">
        <v>27477</v>
      </c>
      <c r="F60" s="76">
        <f t="shared" si="0"/>
        <v>9.1708517974729339E-3</v>
      </c>
      <c r="G60" s="76">
        <f t="shared" si="1"/>
        <v>2.4267501677477075E-2</v>
      </c>
      <c r="H60" s="52">
        <f t="shared" si="2"/>
        <v>651</v>
      </c>
      <c r="I60" s="78">
        <f t="shared" si="4"/>
        <v>9.7313780887035295E-3</v>
      </c>
      <c r="J60" s="53">
        <f t="shared" si="3"/>
        <v>-834</v>
      </c>
    </row>
    <row r="61" spans="1:10">
      <c r="A61" s="94">
        <v>60</v>
      </c>
      <c r="B61" s="95" t="s">
        <v>152</v>
      </c>
      <c r="C61" s="104">
        <v>25237</v>
      </c>
      <c r="D61" s="104">
        <v>25918</v>
      </c>
      <c r="E61" s="104">
        <v>25312</v>
      </c>
      <c r="F61" s="76">
        <f t="shared" si="0"/>
        <v>8.4482512900838844E-3</v>
      </c>
      <c r="G61" s="76">
        <f t="shared" si="1"/>
        <v>2.9718270792883465E-3</v>
      </c>
      <c r="H61" s="52">
        <f t="shared" si="2"/>
        <v>75</v>
      </c>
      <c r="I61" s="78">
        <f t="shared" si="4"/>
        <v>1.1211265079151531E-3</v>
      </c>
      <c r="J61" s="53">
        <f t="shared" si="3"/>
        <v>-606</v>
      </c>
    </row>
    <row r="62" spans="1:10">
      <c r="A62" s="94">
        <v>61</v>
      </c>
      <c r="B62" s="95" t="s">
        <v>153</v>
      </c>
      <c r="C62" s="104">
        <v>36593</v>
      </c>
      <c r="D62" s="104">
        <v>38010</v>
      </c>
      <c r="E62" s="104">
        <v>36826</v>
      </c>
      <c r="F62" s="76">
        <f t="shared" si="0"/>
        <v>1.2291217683653174E-2</v>
      </c>
      <c r="G62" s="76">
        <f t="shared" si="1"/>
        <v>6.3673380154674391E-3</v>
      </c>
      <c r="H62" s="52">
        <f t="shared" si="2"/>
        <v>233</v>
      </c>
      <c r="I62" s="78">
        <f t="shared" si="4"/>
        <v>3.482966351256409E-3</v>
      </c>
      <c r="J62" s="53">
        <f t="shared" si="3"/>
        <v>-1184</v>
      </c>
    </row>
    <row r="63" spans="1:10">
      <c r="A63" s="94">
        <v>62</v>
      </c>
      <c r="B63" s="95" t="s">
        <v>154</v>
      </c>
      <c r="C63" s="104">
        <v>10334</v>
      </c>
      <c r="D63" s="104">
        <v>10827</v>
      </c>
      <c r="E63" s="104">
        <v>10402</v>
      </c>
      <c r="F63" s="76">
        <f t="shared" si="0"/>
        <v>3.4718200821528353E-3</v>
      </c>
      <c r="G63" s="76">
        <f t="shared" si="1"/>
        <v>6.5802206309270366E-3</v>
      </c>
      <c r="H63" s="52">
        <f t="shared" si="2"/>
        <v>68</v>
      </c>
      <c r="I63" s="78">
        <f t="shared" si="4"/>
        <v>1.0164880338430721E-3</v>
      </c>
      <c r="J63" s="53">
        <f t="shared" si="3"/>
        <v>-425</v>
      </c>
    </row>
    <row r="64" spans="1:10">
      <c r="A64" s="94">
        <v>63</v>
      </c>
      <c r="B64" s="95" t="s">
        <v>155</v>
      </c>
      <c r="C64" s="104">
        <v>45532</v>
      </c>
      <c r="D64" s="104">
        <v>53444</v>
      </c>
      <c r="E64" s="104">
        <v>50320</v>
      </c>
      <c r="F64" s="76">
        <f t="shared" si="0"/>
        <v>1.6795038120931617E-2</v>
      </c>
      <c r="G64" s="76">
        <f t="shared" si="1"/>
        <v>0.10515681279100413</v>
      </c>
      <c r="H64" s="52">
        <f t="shared" si="2"/>
        <v>4788</v>
      </c>
      <c r="I64" s="78">
        <f t="shared" si="4"/>
        <v>7.1572716265303371E-2</v>
      </c>
      <c r="J64" s="53">
        <f t="shared" si="3"/>
        <v>-3124</v>
      </c>
    </row>
    <row r="65" spans="1:10">
      <c r="A65" s="94">
        <v>64</v>
      </c>
      <c r="B65" s="95" t="s">
        <v>156</v>
      </c>
      <c r="C65" s="104">
        <v>13138</v>
      </c>
      <c r="D65" s="104">
        <v>13463</v>
      </c>
      <c r="E65" s="104">
        <v>13297</v>
      </c>
      <c r="F65" s="76">
        <f t="shared" si="0"/>
        <v>4.4380687975760676E-3</v>
      </c>
      <c r="G65" s="76">
        <f t="shared" si="1"/>
        <v>1.2102298675597504E-2</v>
      </c>
      <c r="H65" s="52">
        <f t="shared" si="2"/>
        <v>159</v>
      </c>
      <c r="I65" s="78">
        <f t="shared" si="4"/>
        <v>2.3767881967801247E-3</v>
      </c>
      <c r="J65" s="53">
        <f t="shared" si="3"/>
        <v>-166</v>
      </c>
    </row>
    <row r="66" spans="1:10">
      <c r="A66" s="94">
        <v>65</v>
      </c>
      <c r="B66" s="95" t="s">
        <v>157</v>
      </c>
      <c r="C66" s="104">
        <v>37509</v>
      </c>
      <c r="D66" s="104">
        <v>42243</v>
      </c>
      <c r="E66" s="104">
        <v>39710</v>
      </c>
      <c r="F66" s="76">
        <f t="shared" ref="F66:F83" si="5">E66/$E$83</f>
        <v>1.3253794987722467E-2</v>
      </c>
      <c r="G66" s="76">
        <f t="shared" ref="G66:G83" si="6">(E66-C66)/C66</f>
        <v>5.8679250313258151E-2</v>
      </c>
      <c r="H66" s="52">
        <f t="shared" ref="H66:H83" si="7">E66-C66</f>
        <v>2201</v>
      </c>
      <c r="I66" s="78">
        <f t="shared" si="4"/>
        <v>3.2901325918950029E-2</v>
      </c>
      <c r="J66" s="53">
        <f t="shared" ref="J66:J83" si="8">E66-D66</f>
        <v>-2533</v>
      </c>
    </row>
    <row r="67" spans="1:10">
      <c r="A67" s="94">
        <v>66</v>
      </c>
      <c r="B67" s="95" t="s">
        <v>158</v>
      </c>
      <c r="C67" s="104">
        <v>18914</v>
      </c>
      <c r="D67" s="104">
        <v>18684</v>
      </c>
      <c r="E67" s="104">
        <v>17964</v>
      </c>
      <c r="F67" s="76">
        <f t="shared" si="5"/>
        <v>5.9957485056521377E-3</v>
      </c>
      <c r="G67" s="76">
        <f t="shared" si="6"/>
        <v>-5.0227344823939937E-2</v>
      </c>
      <c r="H67" s="52">
        <f t="shared" si="7"/>
        <v>-950</v>
      </c>
      <c r="I67" s="78">
        <f t="shared" ref="I67:I83" si="9">H67/$H$83</f>
        <v>-1.4200935766925273E-2</v>
      </c>
      <c r="J67" s="53">
        <f t="shared" si="8"/>
        <v>-720</v>
      </c>
    </row>
    <row r="68" spans="1:10">
      <c r="A68" s="94">
        <v>67</v>
      </c>
      <c r="B68" s="95" t="s">
        <v>159</v>
      </c>
      <c r="C68" s="104">
        <v>23179</v>
      </c>
      <c r="D68" s="104">
        <v>23705</v>
      </c>
      <c r="E68" s="104">
        <v>23114</v>
      </c>
      <c r="F68" s="76">
        <f t="shared" si="5"/>
        <v>7.714636548633017E-3</v>
      </c>
      <c r="G68" s="76">
        <f t="shared" si="6"/>
        <v>-2.8042624789680315E-3</v>
      </c>
      <c r="H68" s="52">
        <f t="shared" si="7"/>
        <v>-65</v>
      </c>
      <c r="I68" s="78">
        <f t="shared" si="9"/>
        <v>-9.7164297352646603E-4</v>
      </c>
      <c r="J68" s="53">
        <f t="shared" si="8"/>
        <v>-591</v>
      </c>
    </row>
    <row r="69" spans="1:10">
      <c r="A69" s="94">
        <v>68</v>
      </c>
      <c r="B69" s="95" t="s">
        <v>160</v>
      </c>
      <c r="C69" s="104">
        <v>13441</v>
      </c>
      <c r="D69" s="104">
        <v>13742</v>
      </c>
      <c r="E69" s="104">
        <v>13419</v>
      </c>
      <c r="F69" s="76">
        <f t="shared" si="5"/>
        <v>4.4787880871379445E-3</v>
      </c>
      <c r="G69" s="76">
        <f t="shared" si="6"/>
        <v>-1.6367829774570344E-3</v>
      </c>
      <c r="H69" s="52">
        <f t="shared" si="7"/>
        <v>-22</v>
      </c>
      <c r="I69" s="78">
        <f t="shared" si="9"/>
        <v>-3.2886377565511158E-4</v>
      </c>
      <c r="J69" s="53">
        <f t="shared" si="8"/>
        <v>-323</v>
      </c>
    </row>
    <row r="70" spans="1:10">
      <c r="A70" s="94">
        <v>69</v>
      </c>
      <c r="B70" s="95" t="s">
        <v>161</v>
      </c>
      <c r="C70" s="104">
        <v>5056</v>
      </c>
      <c r="D70" s="104">
        <v>4915</v>
      </c>
      <c r="E70" s="104">
        <v>4600</v>
      </c>
      <c r="F70" s="76">
        <f t="shared" si="5"/>
        <v>1.5353174752838919E-3</v>
      </c>
      <c r="G70" s="76">
        <f t="shared" si="6"/>
        <v>-9.0189873417721514E-2</v>
      </c>
      <c r="H70" s="52">
        <f t="shared" si="7"/>
        <v>-456</v>
      </c>
      <c r="I70" s="78">
        <f t="shared" si="9"/>
        <v>-6.8164491681241314E-3</v>
      </c>
      <c r="J70" s="53">
        <f t="shared" si="8"/>
        <v>-315</v>
      </c>
    </row>
    <row r="71" spans="1:10">
      <c r="A71" s="94">
        <v>70</v>
      </c>
      <c r="B71" s="95" t="s">
        <v>162</v>
      </c>
      <c r="C71" s="104">
        <v>9158</v>
      </c>
      <c r="D71" s="104">
        <v>9568</v>
      </c>
      <c r="E71" s="104">
        <v>9363</v>
      </c>
      <c r="F71" s="76">
        <f t="shared" si="5"/>
        <v>3.1250385915397999E-3</v>
      </c>
      <c r="G71" s="76">
        <f t="shared" si="6"/>
        <v>2.2384800174710635E-2</v>
      </c>
      <c r="H71" s="52">
        <f t="shared" si="7"/>
        <v>205</v>
      </c>
      <c r="I71" s="78">
        <f t="shared" si="9"/>
        <v>3.0644124549680852E-3</v>
      </c>
      <c r="J71" s="53">
        <f t="shared" si="8"/>
        <v>-205</v>
      </c>
    </row>
    <row r="72" spans="1:10">
      <c r="A72" s="94">
        <v>71</v>
      </c>
      <c r="B72" s="95" t="s">
        <v>163</v>
      </c>
      <c r="C72" s="104">
        <v>16494</v>
      </c>
      <c r="D72" s="104">
        <v>16832</v>
      </c>
      <c r="E72" s="104">
        <v>16621</v>
      </c>
      <c r="F72" s="76">
        <f t="shared" si="5"/>
        <v>5.547502555802949E-3</v>
      </c>
      <c r="G72" s="76">
        <f t="shared" si="6"/>
        <v>7.6997696131926759E-3</v>
      </c>
      <c r="H72" s="52">
        <f t="shared" si="7"/>
        <v>127</v>
      </c>
      <c r="I72" s="78">
        <f t="shared" si="9"/>
        <v>1.898440886736326E-3</v>
      </c>
      <c r="J72" s="53">
        <f t="shared" si="8"/>
        <v>-211</v>
      </c>
    </row>
    <row r="73" spans="1:10">
      <c r="A73" s="94">
        <v>72</v>
      </c>
      <c r="B73" s="95" t="s">
        <v>164</v>
      </c>
      <c r="C73" s="104">
        <v>19235</v>
      </c>
      <c r="D73" s="104">
        <v>21478</v>
      </c>
      <c r="E73" s="104">
        <v>20818</v>
      </c>
      <c r="F73" s="76">
        <f t="shared" si="5"/>
        <v>6.9483128696652303E-3</v>
      </c>
      <c r="G73" s="76">
        <f t="shared" si="6"/>
        <v>8.2297894463218085E-2</v>
      </c>
      <c r="H73" s="52">
        <f t="shared" si="7"/>
        <v>1583</v>
      </c>
      <c r="I73" s="78">
        <f t="shared" si="9"/>
        <v>2.3663243493729166E-2</v>
      </c>
      <c r="J73" s="53">
        <f t="shared" si="8"/>
        <v>-660</v>
      </c>
    </row>
    <row r="74" spans="1:10">
      <c r="A74" s="94">
        <v>73</v>
      </c>
      <c r="B74" s="95" t="s">
        <v>165</v>
      </c>
      <c r="C74" s="104">
        <v>22628</v>
      </c>
      <c r="D74" s="104">
        <v>26803</v>
      </c>
      <c r="E74" s="104">
        <v>25227</v>
      </c>
      <c r="F74" s="76">
        <f t="shared" si="5"/>
        <v>8.4198812932579879E-3</v>
      </c>
      <c r="G74" s="76">
        <f t="shared" si="6"/>
        <v>0.11485769842672795</v>
      </c>
      <c r="H74" s="52">
        <f t="shared" si="7"/>
        <v>2599</v>
      </c>
      <c r="I74" s="78">
        <f t="shared" si="9"/>
        <v>3.8850770587619772E-2</v>
      </c>
      <c r="J74" s="53">
        <f t="shared" si="8"/>
        <v>-1576</v>
      </c>
    </row>
    <row r="75" spans="1:10">
      <c r="A75" s="94">
        <v>74</v>
      </c>
      <c r="B75" s="95" t="s">
        <v>166</v>
      </c>
      <c r="C75" s="104">
        <v>8173</v>
      </c>
      <c r="D75" s="104">
        <v>8339</v>
      </c>
      <c r="E75" s="104">
        <v>8227</v>
      </c>
      <c r="F75" s="76">
        <f t="shared" si="5"/>
        <v>2.7458819280783866E-3</v>
      </c>
      <c r="G75" s="76">
        <f t="shared" si="6"/>
        <v>6.6071210081977243E-3</v>
      </c>
      <c r="H75" s="52">
        <f t="shared" si="7"/>
        <v>54</v>
      </c>
      <c r="I75" s="78">
        <f t="shared" si="9"/>
        <v>8.0721108569891027E-4</v>
      </c>
      <c r="J75" s="53">
        <f t="shared" si="8"/>
        <v>-112</v>
      </c>
    </row>
    <row r="76" spans="1:10">
      <c r="A76" s="94">
        <v>75</v>
      </c>
      <c r="B76" s="95" t="s">
        <v>167</v>
      </c>
      <c r="C76" s="104">
        <v>5457</v>
      </c>
      <c r="D76" s="104">
        <v>5709</v>
      </c>
      <c r="E76" s="104">
        <v>5288</v>
      </c>
      <c r="F76" s="76">
        <f t="shared" si="5"/>
        <v>1.7649475672393956E-3</v>
      </c>
      <c r="G76" s="76">
        <f t="shared" si="6"/>
        <v>-3.0969397104636247E-2</v>
      </c>
      <c r="H76" s="52">
        <f t="shared" si="7"/>
        <v>-169</v>
      </c>
      <c r="I76" s="78">
        <f t="shared" si="9"/>
        <v>-2.5262717311688118E-3</v>
      </c>
      <c r="J76" s="53">
        <f t="shared" si="8"/>
        <v>-421</v>
      </c>
    </row>
    <row r="77" spans="1:10">
      <c r="A77" s="94">
        <v>76</v>
      </c>
      <c r="B77" s="95" t="s">
        <v>168</v>
      </c>
      <c r="C77" s="104">
        <v>7564</v>
      </c>
      <c r="D77" s="104">
        <v>8214</v>
      </c>
      <c r="E77" s="104">
        <v>7800</v>
      </c>
      <c r="F77" s="76">
        <f t="shared" si="5"/>
        <v>2.6033644146118166E-3</v>
      </c>
      <c r="G77" s="76">
        <f t="shared" si="6"/>
        <v>3.1200423056583819E-2</v>
      </c>
      <c r="H77" s="52">
        <f t="shared" si="7"/>
        <v>236</v>
      </c>
      <c r="I77" s="78">
        <f t="shared" si="9"/>
        <v>3.5278114115730153E-3</v>
      </c>
      <c r="J77" s="53">
        <f t="shared" si="8"/>
        <v>-414</v>
      </c>
    </row>
    <row r="78" spans="1:10">
      <c r="A78" s="94">
        <v>77</v>
      </c>
      <c r="B78" s="95" t="s">
        <v>169</v>
      </c>
      <c r="C78" s="104">
        <v>10339</v>
      </c>
      <c r="D78" s="104">
        <v>10809</v>
      </c>
      <c r="E78" s="104">
        <v>10575</v>
      </c>
      <c r="F78" s="76">
        <f t="shared" si="5"/>
        <v>3.5295613698102515E-3</v>
      </c>
      <c r="G78" s="76">
        <f t="shared" si="6"/>
        <v>2.2826192088209692E-2</v>
      </c>
      <c r="H78" s="52">
        <f t="shared" si="7"/>
        <v>236</v>
      </c>
      <c r="I78" s="78">
        <f t="shared" si="9"/>
        <v>3.5278114115730153E-3</v>
      </c>
      <c r="J78" s="53">
        <f t="shared" si="8"/>
        <v>-234</v>
      </c>
    </row>
    <row r="79" spans="1:10">
      <c r="A79" s="94">
        <v>78</v>
      </c>
      <c r="B79" s="95" t="s">
        <v>170</v>
      </c>
      <c r="C79" s="104">
        <v>11345</v>
      </c>
      <c r="D79" s="104">
        <v>12145</v>
      </c>
      <c r="E79" s="104">
        <v>11451</v>
      </c>
      <c r="F79" s="76">
        <f t="shared" si="5"/>
        <v>3.8219392194512708E-3</v>
      </c>
      <c r="G79" s="76">
        <f t="shared" si="6"/>
        <v>9.3433230498016755E-3</v>
      </c>
      <c r="H79" s="52">
        <f t="shared" si="7"/>
        <v>106</v>
      </c>
      <c r="I79" s="78">
        <f t="shared" si="9"/>
        <v>1.584525464520083E-3</v>
      </c>
      <c r="J79" s="53">
        <f t="shared" si="8"/>
        <v>-694</v>
      </c>
    </row>
    <row r="80" spans="1:10">
      <c r="A80" s="94">
        <v>79</v>
      </c>
      <c r="B80" s="95" t="s">
        <v>171</v>
      </c>
      <c r="C80" s="104">
        <v>5909</v>
      </c>
      <c r="D80" s="104">
        <v>6315</v>
      </c>
      <c r="E80" s="104">
        <v>6427</v>
      </c>
      <c r="F80" s="76">
        <f t="shared" si="5"/>
        <v>2.1451055247064289E-3</v>
      </c>
      <c r="G80" s="76">
        <f t="shared" si="6"/>
        <v>8.7662887121340322E-2</v>
      </c>
      <c r="H80" s="52">
        <f t="shared" si="7"/>
        <v>518</v>
      </c>
      <c r="I80" s="78">
        <f t="shared" si="9"/>
        <v>7.7432470813339907E-3</v>
      </c>
      <c r="J80" s="53">
        <f t="shared" si="8"/>
        <v>112</v>
      </c>
    </row>
    <row r="81" spans="1:10">
      <c r="A81" s="94">
        <v>80</v>
      </c>
      <c r="B81" s="95" t="s">
        <v>172</v>
      </c>
      <c r="C81" s="104">
        <v>17917</v>
      </c>
      <c r="D81" s="104">
        <v>18731</v>
      </c>
      <c r="E81" s="104">
        <v>18431</v>
      </c>
      <c r="F81" s="76">
        <f t="shared" si="5"/>
        <v>6.1516166058603067E-3</v>
      </c>
      <c r="G81" s="76">
        <f t="shared" si="6"/>
        <v>2.8687838365797847E-2</v>
      </c>
      <c r="H81" s="52">
        <f t="shared" si="7"/>
        <v>514</v>
      </c>
      <c r="I81" s="78">
        <f t="shared" si="9"/>
        <v>7.6834536675785166E-3</v>
      </c>
      <c r="J81" s="53">
        <f t="shared" si="8"/>
        <v>-300</v>
      </c>
    </row>
    <row r="82" spans="1:10" ht="15" thickBot="1">
      <c r="A82" s="94">
        <v>81</v>
      </c>
      <c r="B82" s="95" t="s">
        <v>173</v>
      </c>
      <c r="C82" s="104">
        <v>12247</v>
      </c>
      <c r="D82" s="104">
        <v>12828</v>
      </c>
      <c r="E82" s="104">
        <v>12568</v>
      </c>
      <c r="F82" s="76">
        <f t="shared" si="5"/>
        <v>4.1947543542104242E-3</v>
      </c>
      <c r="G82" s="76">
        <f t="shared" si="6"/>
        <v>2.6210500530742222E-2</v>
      </c>
      <c r="H82" s="52">
        <f t="shared" si="7"/>
        <v>321</v>
      </c>
      <c r="I82" s="78">
        <f t="shared" si="9"/>
        <v>4.7984214538768551E-3</v>
      </c>
      <c r="J82" s="53">
        <f t="shared" si="8"/>
        <v>-260</v>
      </c>
    </row>
    <row r="83" spans="1:10" s="12" customFormat="1" ht="15" thickBot="1">
      <c r="A83" s="156" t="s">
        <v>174</v>
      </c>
      <c r="B83" s="157"/>
      <c r="C83" s="91">
        <v>2929226</v>
      </c>
      <c r="D83" s="91">
        <v>3071020</v>
      </c>
      <c r="E83" s="80">
        <v>2996123</v>
      </c>
      <c r="F83" s="81">
        <f t="shared" si="5"/>
        <v>1</v>
      </c>
      <c r="G83" s="81">
        <f t="shared" si="6"/>
        <v>2.2837773527887573E-2</v>
      </c>
      <c r="H83" s="79">
        <f t="shared" si="7"/>
        <v>66897</v>
      </c>
      <c r="I83" s="82">
        <f t="shared" si="9"/>
        <v>1</v>
      </c>
      <c r="J83" s="107">
        <f t="shared" si="8"/>
        <v>-74897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143"/>
  <sheetViews>
    <sheetView zoomScaleNormal="100" workbookViewId="0">
      <pane ySplit="1" topLeftCell="A80" activePane="bottomLeft" state="frozen"/>
      <selection pane="bottomLeft" activeCell="C85" sqref="C85"/>
    </sheetView>
  </sheetViews>
  <sheetFormatPr defaultColWidth="9.1796875" defaultRowHeight="14.5"/>
  <cols>
    <col min="1" max="1" width="12.7265625" style="8" bestFit="1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9.1796875" style="8" customWidth="1"/>
    <col min="7" max="8" width="33.1796875" style="8" customWidth="1"/>
    <col min="9" max="9" width="18.453125" style="8" customWidth="1"/>
    <col min="10" max="10" width="33.1796875" style="8" customWidth="1"/>
    <col min="11" max="11" width="11.7265625" style="8" bestFit="1" customWidth="1"/>
    <col min="12" max="16384" width="9.1796875" style="8"/>
  </cols>
  <sheetData>
    <row r="1" spans="1:12" ht="29.5" thickBot="1">
      <c r="A1" s="33" t="s">
        <v>92</v>
      </c>
      <c r="B1" s="33" t="s">
        <v>175</v>
      </c>
      <c r="C1" s="33">
        <v>41944</v>
      </c>
      <c r="D1" s="33">
        <v>42278</v>
      </c>
      <c r="E1" s="33">
        <v>42309</v>
      </c>
      <c r="F1" s="1" t="s">
        <v>286</v>
      </c>
      <c r="G1" s="1" t="s">
        <v>292</v>
      </c>
      <c r="H1" s="1" t="s">
        <v>293</v>
      </c>
      <c r="I1" s="1" t="s">
        <v>296</v>
      </c>
      <c r="J1" s="31" t="s">
        <v>294</v>
      </c>
    </row>
    <row r="2" spans="1:12">
      <c r="A2" s="92">
        <v>1</v>
      </c>
      <c r="B2" s="93" t="s">
        <v>93</v>
      </c>
      <c r="C2" s="74">
        <v>38035</v>
      </c>
      <c r="D2" s="73">
        <v>39228</v>
      </c>
      <c r="E2" s="74">
        <v>39428</v>
      </c>
      <c r="F2" s="75">
        <f t="shared" ref="F2:F65" si="0">E2/$E$83</f>
        <v>2.2701101776107305E-2</v>
      </c>
      <c r="G2" s="75">
        <f t="shared" ref="G2:G65" si="1">(E2-C2)/C2</f>
        <v>3.6624161956093075E-2</v>
      </c>
      <c r="H2" s="73">
        <f t="shared" ref="H2:H65" si="2">E2-C2</f>
        <v>1393</v>
      </c>
      <c r="I2" s="77">
        <f>H2/$H$83</f>
        <v>2.2220449832509172E-2</v>
      </c>
      <c r="J2" s="74">
        <f t="shared" ref="J2:J65" si="3">E2-D2</f>
        <v>200</v>
      </c>
      <c r="K2" s="6"/>
      <c r="L2" s="11"/>
    </row>
    <row r="3" spans="1:12">
      <c r="A3" s="94">
        <v>2</v>
      </c>
      <c r="B3" s="95" t="s">
        <v>94</v>
      </c>
      <c r="C3" s="51">
        <v>5760</v>
      </c>
      <c r="D3" s="52">
        <v>6151</v>
      </c>
      <c r="E3" s="51">
        <v>6224</v>
      </c>
      <c r="F3" s="76">
        <f t="shared" si="0"/>
        <v>3.5835360011791583E-3</v>
      </c>
      <c r="G3" s="76">
        <f t="shared" si="1"/>
        <v>8.0555555555555561E-2</v>
      </c>
      <c r="H3" s="52">
        <f t="shared" si="2"/>
        <v>464</v>
      </c>
      <c r="I3" s="78">
        <f t="shared" ref="I3:I66" si="4">H3/$H$83</f>
        <v>7.4014994416972402E-3</v>
      </c>
      <c r="J3" s="51">
        <f t="shared" si="3"/>
        <v>73</v>
      </c>
      <c r="K3" s="6"/>
      <c r="L3" s="11"/>
    </row>
    <row r="4" spans="1:12">
      <c r="A4" s="94">
        <v>3</v>
      </c>
      <c r="B4" s="95" t="s">
        <v>95</v>
      </c>
      <c r="C4" s="51">
        <v>11574</v>
      </c>
      <c r="D4" s="52">
        <v>12359</v>
      </c>
      <c r="E4" s="51">
        <v>12451</v>
      </c>
      <c r="F4" s="76">
        <f t="shared" si="0"/>
        <v>7.1687992851352349E-3</v>
      </c>
      <c r="G4" s="76">
        <f t="shared" si="1"/>
        <v>7.5773284949023675E-2</v>
      </c>
      <c r="H4" s="52">
        <f t="shared" si="2"/>
        <v>877</v>
      </c>
      <c r="I4" s="78">
        <f t="shared" si="4"/>
        <v>1.3989472005104482E-2</v>
      </c>
      <c r="J4" s="51">
        <f t="shared" si="3"/>
        <v>92</v>
      </c>
      <c r="K4" s="5"/>
      <c r="L4" s="11"/>
    </row>
    <row r="5" spans="1:12">
      <c r="A5" s="94">
        <v>4</v>
      </c>
      <c r="B5" s="95" t="s">
        <v>96</v>
      </c>
      <c r="C5" s="51">
        <v>2319</v>
      </c>
      <c r="D5" s="52">
        <v>2409</v>
      </c>
      <c r="E5" s="51">
        <v>2448</v>
      </c>
      <c r="F5" s="76">
        <f t="shared" si="0"/>
        <v>1.4094627459650675E-3</v>
      </c>
      <c r="G5" s="76">
        <f t="shared" si="1"/>
        <v>5.5627425614489003E-2</v>
      </c>
      <c r="H5" s="52">
        <f t="shared" si="2"/>
        <v>129</v>
      </c>
      <c r="I5" s="78">
        <f t="shared" si="4"/>
        <v>2.0577444568511726E-3</v>
      </c>
      <c r="J5" s="51">
        <f t="shared" si="3"/>
        <v>39</v>
      </c>
      <c r="K5" s="6"/>
      <c r="L5" s="11"/>
    </row>
    <row r="6" spans="1:12">
      <c r="A6" s="94">
        <v>5</v>
      </c>
      <c r="B6" s="95" t="s">
        <v>97</v>
      </c>
      <c r="C6" s="51">
        <v>5460</v>
      </c>
      <c r="D6" s="52">
        <v>5585</v>
      </c>
      <c r="E6" s="51">
        <v>5599</v>
      </c>
      <c r="F6" s="76">
        <f t="shared" si="0"/>
        <v>3.2236854226545802E-3</v>
      </c>
      <c r="G6" s="76">
        <f t="shared" si="1"/>
        <v>2.5457875457875458E-2</v>
      </c>
      <c r="H6" s="52">
        <f t="shared" si="2"/>
        <v>139</v>
      </c>
      <c r="I6" s="78">
        <f t="shared" si="4"/>
        <v>2.2172595310256818E-3</v>
      </c>
      <c r="J6" s="51">
        <f t="shared" si="3"/>
        <v>14</v>
      </c>
      <c r="K6" s="6"/>
      <c r="L6" s="11"/>
    </row>
    <row r="7" spans="1:12">
      <c r="A7" s="94">
        <v>6</v>
      </c>
      <c r="B7" s="95" t="s">
        <v>98</v>
      </c>
      <c r="C7" s="51">
        <v>133306</v>
      </c>
      <c r="D7" s="52">
        <v>136677</v>
      </c>
      <c r="E7" s="51">
        <v>137075</v>
      </c>
      <c r="F7" s="76">
        <f t="shared" si="0"/>
        <v>7.8922428882010467E-2</v>
      </c>
      <c r="G7" s="76">
        <f t="shared" si="1"/>
        <v>2.8273296025685266E-2</v>
      </c>
      <c r="H7" s="52">
        <f t="shared" si="2"/>
        <v>3769</v>
      </c>
      <c r="I7" s="78">
        <f t="shared" si="4"/>
        <v>6.0121231456372624E-2</v>
      </c>
      <c r="J7" s="51">
        <f t="shared" si="3"/>
        <v>398</v>
      </c>
      <c r="K7" s="6"/>
      <c r="L7" s="11"/>
    </row>
    <row r="8" spans="1:12">
      <c r="A8" s="94">
        <v>7</v>
      </c>
      <c r="B8" s="95" t="s">
        <v>99</v>
      </c>
      <c r="C8" s="51">
        <v>66018</v>
      </c>
      <c r="D8" s="52">
        <v>70151</v>
      </c>
      <c r="E8" s="51">
        <v>68783</v>
      </c>
      <c r="F8" s="76">
        <f t="shared" si="0"/>
        <v>3.9602563748249685E-2</v>
      </c>
      <c r="G8" s="76">
        <f t="shared" si="1"/>
        <v>4.1882516889333213E-2</v>
      </c>
      <c r="H8" s="52">
        <f t="shared" si="2"/>
        <v>2765</v>
      </c>
      <c r="I8" s="78">
        <f t="shared" si="4"/>
        <v>4.4105918009251871E-2</v>
      </c>
      <c r="J8" s="51">
        <f t="shared" si="3"/>
        <v>-1368</v>
      </c>
      <c r="K8" s="6"/>
      <c r="L8" s="11"/>
    </row>
    <row r="9" spans="1:12">
      <c r="A9" s="94">
        <v>8</v>
      </c>
      <c r="B9" s="95" t="s">
        <v>100</v>
      </c>
      <c r="C9" s="51">
        <v>3309</v>
      </c>
      <c r="D9" s="52">
        <v>3458</v>
      </c>
      <c r="E9" s="51">
        <v>3516</v>
      </c>
      <c r="F9" s="76">
        <f t="shared" si="0"/>
        <v>2.0243754145478667E-3</v>
      </c>
      <c r="G9" s="76">
        <f t="shared" si="1"/>
        <v>6.2556663644605617E-2</v>
      </c>
      <c r="H9" s="52">
        <f t="shared" si="2"/>
        <v>207</v>
      </c>
      <c r="I9" s="78">
        <f t="shared" si="4"/>
        <v>3.3019620354123465E-3</v>
      </c>
      <c r="J9" s="51">
        <f t="shared" si="3"/>
        <v>58</v>
      </c>
      <c r="K9" s="5"/>
      <c r="L9" s="11"/>
    </row>
    <row r="10" spans="1:12">
      <c r="A10" s="94">
        <v>9</v>
      </c>
      <c r="B10" s="95" t="s">
        <v>101</v>
      </c>
      <c r="C10" s="51">
        <v>24199</v>
      </c>
      <c r="D10" s="52">
        <v>25607</v>
      </c>
      <c r="E10" s="51">
        <v>25484</v>
      </c>
      <c r="F10" s="76">
        <f t="shared" si="0"/>
        <v>1.4672691428992557E-2</v>
      </c>
      <c r="G10" s="76">
        <f t="shared" si="1"/>
        <v>5.3101367825116742E-2</v>
      </c>
      <c r="H10" s="52">
        <f t="shared" si="2"/>
        <v>1285</v>
      </c>
      <c r="I10" s="78">
        <f t="shared" si="4"/>
        <v>2.0497687031424471E-2</v>
      </c>
      <c r="J10" s="51">
        <f t="shared" si="3"/>
        <v>-123</v>
      </c>
      <c r="K10" s="6"/>
      <c r="L10" s="11"/>
    </row>
    <row r="11" spans="1:12">
      <c r="A11" s="94">
        <v>10</v>
      </c>
      <c r="B11" s="95" t="s">
        <v>102</v>
      </c>
      <c r="C11" s="51">
        <v>26251</v>
      </c>
      <c r="D11" s="52">
        <v>27141</v>
      </c>
      <c r="E11" s="51">
        <v>27153</v>
      </c>
      <c r="F11" s="76">
        <f t="shared" si="0"/>
        <v>1.5633636413884589E-2</v>
      </c>
      <c r="G11" s="76">
        <f t="shared" si="1"/>
        <v>3.4360595786827167E-2</v>
      </c>
      <c r="H11" s="52">
        <f t="shared" si="2"/>
        <v>902</v>
      </c>
      <c r="I11" s="78">
        <f t="shared" si="4"/>
        <v>1.4388259690540755E-2</v>
      </c>
      <c r="J11" s="51">
        <f t="shared" si="3"/>
        <v>12</v>
      </c>
      <c r="K11" s="5"/>
      <c r="L11" s="11"/>
    </row>
    <row r="12" spans="1:12">
      <c r="A12" s="94">
        <v>11</v>
      </c>
      <c r="B12" s="95" t="s">
        <v>103</v>
      </c>
      <c r="C12" s="51">
        <v>4373</v>
      </c>
      <c r="D12" s="52">
        <v>4464</v>
      </c>
      <c r="E12" s="51">
        <v>4482</v>
      </c>
      <c r="F12" s="76">
        <f t="shared" si="0"/>
        <v>2.5805604687154544E-3</v>
      </c>
      <c r="G12" s="76">
        <f t="shared" si="1"/>
        <v>2.4925680310999315E-2</v>
      </c>
      <c r="H12" s="52">
        <f t="shared" si="2"/>
        <v>109</v>
      </c>
      <c r="I12" s="78">
        <f t="shared" si="4"/>
        <v>1.7387143085021534E-3</v>
      </c>
      <c r="J12" s="51">
        <f t="shared" si="3"/>
        <v>18</v>
      </c>
      <c r="K12" s="6"/>
      <c r="L12" s="11"/>
    </row>
    <row r="13" spans="1:12">
      <c r="A13" s="94">
        <v>12</v>
      </c>
      <c r="B13" s="95" t="s">
        <v>104</v>
      </c>
      <c r="C13" s="51">
        <v>1904</v>
      </c>
      <c r="D13" s="52">
        <v>2154</v>
      </c>
      <c r="E13" s="51">
        <v>2158</v>
      </c>
      <c r="F13" s="76">
        <f t="shared" si="0"/>
        <v>1.2424920775296632E-3</v>
      </c>
      <c r="G13" s="76">
        <f t="shared" si="1"/>
        <v>0.13340336134453781</v>
      </c>
      <c r="H13" s="52">
        <f t="shared" si="2"/>
        <v>254</v>
      </c>
      <c r="I13" s="78">
        <f t="shared" si="4"/>
        <v>4.0516828840325408E-3</v>
      </c>
      <c r="J13" s="51">
        <f t="shared" si="3"/>
        <v>4</v>
      </c>
      <c r="K13" s="6"/>
      <c r="L13" s="11"/>
    </row>
    <row r="14" spans="1:12">
      <c r="A14" s="94">
        <v>13</v>
      </c>
      <c r="B14" s="95" t="s">
        <v>105</v>
      </c>
      <c r="C14" s="51">
        <v>2513</v>
      </c>
      <c r="D14" s="52">
        <v>2523</v>
      </c>
      <c r="E14" s="51">
        <v>2558</v>
      </c>
      <c r="F14" s="76">
        <f t="shared" si="0"/>
        <v>1.4727964477853931E-3</v>
      </c>
      <c r="G14" s="76">
        <f t="shared" si="1"/>
        <v>1.7906884202148827E-2</v>
      </c>
      <c r="H14" s="52">
        <f t="shared" si="2"/>
        <v>45</v>
      </c>
      <c r="I14" s="78">
        <f t="shared" si="4"/>
        <v>7.178178337852927E-4</v>
      </c>
      <c r="J14" s="51">
        <f t="shared" si="3"/>
        <v>35</v>
      </c>
      <c r="K14" s="6"/>
      <c r="L14" s="11"/>
    </row>
    <row r="15" spans="1:12">
      <c r="A15" s="94">
        <v>14</v>
      </c>
      <c r="B15" s="95" t="s">
        <v>106</v>
      </c>
      <c r="C15" s="51">
        <v>6820</v>
      </c>
      <c r="D15" s="52">
        <v>7005</v>
      </c>
      <c r="E15" s="51">
        <v>7066</v>
      </c>
      <c r="F15" s="76">
        <f t="shared" si="0"/>
        <v>4.0683267005674701E-3</v>
      </c>
      <c r="G15" s="76">
        <f t="shared" si="1"/>
        <v>3.6070381231671556E-2</v>
      </c>
      <c r="H15" s="52">
        <f t="shared" si="2"/>
        <v>246</v>
      </c>
      <c r="I15" s="78">
        <f t="shared" si="4"/>
        <v>3.9240708246929337E-3</v>
      </c>
      <c r="J15" s="51">
        <f t="shared" si="3"/>
        <v>61</v>
      </c>
      <c r="K15" s="6"/>
      <c r="L15" s="11"/>
    </row>
    <row r="16" spans="1:12">
      <c r="A16" s="94">
        <v>15</v>
      </c>
      <c r="B16" s="95" t="s">
        <v>107</v>
      </c>
      <c r="C16" s="51">
        <v>5581</v>
      </c>
      <c r="D16" s="52">
        <v>5770</v>
      </c>
      <c r="E16" s="51">
        <v>5781</v>
      </c>
      <c r="F16" s="76">
        <f t="shared" si="0"/>
        <v>3.3284739111209376E-3</v>
      </c>
      <c r="G16" s="76">
        <f t="shared" si="1"/>
        <v>3.5835871707579285E-2</v>
      </c>
      <c r="H16" s="52">
        <f t="shared" si="2"/>
        <v>200</v>
      </c>
      <c r="I16" s="78">
        <f t="shared" si="4"/>
        <v>3.1903014834901897E-3</v>
      </c>
      <c r="J16" s="51">
        <f t="shared" si="3"/>
        <v>11</v>
      </c>
      <c r="K16" s="6"/>
      <c r="L16" s="11"/>
    </row>
    <row r="17" spans="1:12">
      <c r="A17" s="94">
        <v>16</v>
      </c>
      <c r="B17" s="95" t="s">
        <v>108</v>
      </c>
      <c r="C17" s="51">
        <v>68634</v>
      </c>
      <c r="D17" s="52">
        <v>70905</v>
      </c>
      <c r="E17" s="51">
        <v>71201</v>
      </c>
      <c r="F17" s="76">
        <f t="shared" si="0"/>
        <v>4.0994753666445574E-2</v>
      </c>
      <c r="G17" s="76">
        <f t="shared" si="1"/>
        <v>3.7401287991374536E-2</v>
      </c>
      <c r="H17" s="52">
        <f t="shared" si="2"/>
        <v>2567</v>
      </c>
      <c r="I17" s="78">
        <f t="shared" si="4"/>
        <v>4.0947519540596583E-2</v>
      </c>
      <c r="J17" s="51">
        <f t="shared" si="3"/>
        <v>296</v>
      </c>
      <c r="K17" s="10"/>
      <c r="L17" s="10"/>
    </row>
    <row r="18" spans="1:12">
      <c r="A18" s="94">
        <v>17</v>
      </c>
      <c r="B18" s="95" t="s">
        <v>109</v>
      </c>
      <c r="C18" s="51">
        <v>12774</v>
      </c>
      <c r="D18" s="52">
        <v>13344</v>
      </c>
      <c r="E18" s="51">
        <v>13399</v>
      </c>
      <c r="F18" s="76">
        <f t="shared" si="0"/>
        <v>7.7146206426413145E-3</v>
      </c>
      <c r="G18" s="76">
        <f t="shared" si="1"/>
        <v>4.8927509002661657E-2</v>
      </c>
      <c r="H18" s="52">
        <f t="shared" si="2"/>
        <v>625</v>
      </c>
      <c r="I18" s="78">
        <f t="shared" si="4"/>
        <v>9.9696921359068436E-3</v>
      </c>
      <c r="J18" s="51">
        <f t="shared" si="3"/>
        <v>55</v>
      </c>
    </row>
    <row r="19" spans="1:12">
      <c r="A19" s="94">
        <v>18</v>
      </c>
      <c r="B19" s="95" t="s">
        <v>110</v>
      </c>
      <c r="C19" s="51">
        <v>2785</v>
      </c>
      <c r="D19" s="52">
        <v>2952</v>
      </c>
      <c r="E19" s="51">
        <v>2978</v>
      </c>
      <c r="F19" s="76">
        <f t="shared" si="0"/>
        <v>1.7146160365539096E-3</v>
      </c>
      <c r="G19" s="76">
        <f t="shared" si="1"/>
        <v>6.9299820466786358E-2</v>
      </c>
      <c r="H19" s="52">
        <f t="shared" si="2"/>
        <v>193</v>
      </c>
      <c r="I19" s="78">
        <f t="shared" si="4"/>
        <v>3.0786409315680333E-3</v>
      </c>
      <c r="J19" s="51">
        <f t="shared" si="3"/>
        <v>26</v>
      </c>
    </row>
    <row r="20" spans="1:12">
      <c r="A20" s="94">
        <v>19</v>
      </c>
      <c r="B20" s="95" t="s">
        <v>111</v>
      </c>
      <c r="C20" s="51">
        <v>7869</v>
      </c>
      <c r="D20" s="52">
        <v>8225</v>
      </c>
      <c r="E20" s="51">
        <v>8216</v>
      </c>
      <c r="F20" s="76">
        <f t="shared" si="0"/>
        <v>4.730451765052694E-3</v>
      </c>
      <c r="G20" s="76">
        <f t="shared" si="1"/>
        <v>4.4097089846232049E-2</v>
      </c>
      <c r="H20" s="52">
        <f t="shared" si="2"/>
        <v>347</v>
      </c>
      <c r="I20" s="78">
        <f t="shared" si="4"/>
        <v>5.535173073855479E-3</v>
      </c>
      <c r="J20" s="51">
        <f t="shared" si="3"/>
        <v>-9</v>
      </c>
    </row>
    <row r="21" spans="1:12">
      <c r="A21" s="94">
        <v>20</v>
      </c>
      <c r="B21" s="95" t="s">
        <v>112</v>
      </c>
      <c r="C21" s="51">
        <v>23393</v>
      </c>
      <c r="D21" s="52">
        <v>24166</v>
      </c>
      <c r="E21" s="51">
        <v>24228</v>
      </c>
      <c r="F21" s="76">
        <f t="shared" si="0"/>
        <v>1.3949535706389564E-2</v>
      </c>
      <c r="G21" s="76">
        <f t="shared" si="1"/>
        <v>3.5694438507245754E-2</v>
      </c>
      <c r="H21" s="52">
        <f t="shared" si="2"/>
        <v>835</v>
      </c>
      <c r="I21" s="78">
        <f t="shared" si="4"/>
        <v>1.3319508693571543E-2</v>
      </c>
      <c r="J21" s="51">
        <f t="shared" si="3"/>
        <v>62</v>
      </c>
    </row>
    <row r="22" spans="1:12">
      <c r="A22" s="94">
        <v>21</v>
      </c>
      <c r="B22" s="95" t="s">
        <v>113</v>
      </c>
      <c r="C22" s="51">
        <v>12602</v>
      </c>
      <c r="D22" s="52">
        <v>13256</v>
      </c>
      <c r="E22" s="51">
        <v>13319</v>
      </c>
      <c r="F22" s="76">
        <f t="shared" si="0"/>
        <v>7.6685597685901691E-3</v>
      </c>
      <c r="G22" s="76">
        <f t="shared" si="1"/>
        <v>5.6895730836375176E-2</v>
      </c>
      <c r="H22" s="52">
        <f t="shared" si="2"/>
        <v>717</v>
      </c>
      <c r="I22" s="78">
        <f t="shared" si="4"/>
        <v>1.1437230818312331E-2</v>
      </c>
      <c r="J22" s="51">
        <f t="shared" si="3"/>
        <v>63</v>
      </c>
    </row>
    <row r="23" spans="1:12">
      <c r="A23" s="94">
        <v>22</v>
      </c>
      <c r="B23" s="95" t="s">
        <v>114</v>
      </c>
      <c r="C23" s="51">
        <v>9205</v>
      </c>
      <c r="D23" s="52">
        <v>9323</v>
      </c>
      <c r="E23" s="51">
        <v>9417</v>
      </c>
      <c r="F23" s="76">
        <f t="shared" si="0"/>
        <v>5.4219406367455227E-3</v>
      </c>
      <c r="G23" s="76">
        <f t="shared" si="1"/>
        <v>2.303096143400326E-2</v>
      </c>
      <c r="H23" s="52">
        <f t="shared" si="2"/>
        <v>212</v>
      </c>
      <c r="I23" s="78">
        <f t="shared" si="4"/>
        <v>3.3817195724996012E-3</v>
      </c>
      <c r="J23" s="51">
        <f t="shared" si="3"/>
        <v>94</v>
      </c>
    </row>
    <row r="24" spans="1:12">
      <c r="A24" s="94">
        <v>23</v>
      </c>
      <c r="B24" s="95" t="s">
        <v>115</v>
      </c>
      <c r="C24" s="51">
        <v>6688</v>
      </c>
      <c r="D24" s="52">
        <v>7101</v>
      </c>
      <c r="E24" s="51">
        <v>7175</v>
      </c>
      <c r="F24" s="76">
        <f t="shared" si="0"/>
        <v>4.1310846414621561E-3</v>
      </c>
      <c r="G24" s="76">
        <f t="shared" si="1"/>
        <v>7.2816985645933016E-2</v>
      </c>
      <c r="H24" s="52">
        <f t="shared" si="2"/>
        <v>487</v>
      </c>
      <c r="I24" s="78">
        <f t="shared" si="4"/>
        <v>7.768384112298612E-3</v>
      </c>
      <c r="J24" s="51">
        <f t="shared" si="3"/>
        <v>74</v>
      </c>
    </row>
    <row r="25" spans="1:12">
      <c r="A25" s="94">
        <v>24</v>
      </c>
      <c r="B25" s="95" t="s">
        <v>116</v>
      </c>
      <c r="C25" s="51">
        <v>3221</v>
      </c>
      <c r="D25" s="52">
        <v>3400</v>
      </c>
      <c r="E25" s="51">
        <v>3419</v>
      </c>
      <c r="F25" s="76">
        <f t="shared" si="0"/>
        <v>1.968526604760852E-3</v>
      </c>
      <c r="G25" s="76">
        <f t="shared" si="1"/>
        <v>6.1471592673082893E-2</v>
      </c>
      <c r="H25" s="52">
        <f t="shared" si="2"/>
        <v>198</v>
      </c>
      <c r="I25" s="78">
        <f t="shared" si="4"/>
        <v>3.1583984686552879E-3</v>
      </c>
      <c r="J25" s="51">
        <f t="shared" si="3"/>
        <v>19</v>
      </c>
    </row>
    <row r="26" spans="1:12">
      <c r="A26" s="94">
        <v>25</v>
      </c>
      <c r="B26" s="95" t="s">
        <v>117</v>
      </c>
      <c r="C26" s="51">
        <v>8926</v>
      </c>
      <c r="D26" s="52">
        <v>9498</v>
      </c>
      <c r="E26" s="51">
        <v>9538</v>
      </c>
      <c r="F26" s="76">
        <f t="shared" si="0"/>
        <v>5.4916077087478815E-3</v>
      </c>
      <c r="G26" s="76">
        <f t="shared" si="1"/>
        <v>6.8563746358951377E-2</v>
      </c>
      <c r="H26" s="52">
        <f t="shared" si="2"/>
        <v>612</v>
      </c>
      <c r="I26" s="78">
        <f t="shared" si="4"/>
        <v>9.7623225394799801E-3</v>
      </c>
      <c r="J26" s="51">
        <f t="shared" si="3"/>
        <v>40</v>
      </c>
    </row>
    <row r="27" spans="1:12">
      <c r="A27" s="94">
        <v>26</v>
      </c>
      <c r="B27" s="95" t="s">
        <v>118</v>
      </c>
      <c r="C27" s="51">
        <v>19021</v>
      </c>
      <c r="D27" s="52">
        <v>19547</v>
      </c>
      <c r="E27" s="51">
        <v>19587</v>
      </c>
      <c r="F27" s="76">
        <f t="shared" si="0"/>
        <v>1.1277429250497458E-2</v>
      </c>
      <c r="G27" s="76">
        <f t="shared" si="1"/>
        <v>2.9756584827296147E-2</v>
      </c>
      <c r="H27" s="52">
        <f t="shared" si="2"/>
        <v>566</v>
      </c>
      <c r="I27" s="78">
        <f t="shared" si="4"/>
        <v>9.0285531982772366E-3</v>
      </c>
      <c r="J27" s="51">
        <f t="shared" si="3"/>
        <v>40</v>
      </c>
    </row>
    <row r="28" spans="1:12">
      <c r="A28" s="94">
        <v>27</v>
      </c>
      <c r="B28" s="95" t="s">
        <v>119</v>
      </c>
      <c r="C28" s="51">
        <v>31270</v>
      </c>
      <c r="D28" s="52">
        <v>32009</v>
      </c>
      <c r="E28" s="51">
        <v>32108</v>
      </c>
      <c r="F28" s="76">
        <f t="shared" si="0"/>
        <v>1.8486531800427444E-2</v>
      </c>
      <c r="G28" s="76">
        <f t="shared" si="1"/>
        <v>2.6798848736808444E-2</v>
      </c>
      <c r="H28" s="52">
        <f t="shared" si="2"/>
        <v>838</v>
      </c>
      <c r="I28" s="78">
        <f t="shared" si="4"/>
        <v>1.3367363215823895E-2</v>
      </c>
      <c r="J28" s="51">
        <f t="shared" si="3"/>
        <v>99</v>
      </c>
    </row>
    <row r="29" spans="1:12">
      <c r="A29" s="94">
        <v>28</v>
      </c>
      <c r="B29" s="95" t="s">
        <v>120</v>
      </c>
      <c r="C29" s="51">
        <v>7457</v>
      </c>
      <c r="D29" s="52">
        <v>7699</v>
      </c>
      <c r="E29" s="51">
        <v>7792</v>
      </c>
      <c r="F29" s="76">
        <f t="shared" si="0"/>
        <v>4.48632913258162E-3</v>
      </c>
      <c r="G29" s="76">
        <f t="shared" si="1"/>
        <v>4.4924232264985917E-2</v>
      </c>
      <c r="H29" s="52">
        <f t="shared" si="2"/>
        <v>335</v>
      </c>
      <c r="I29" s="78">
        <f t="shared" si="4"/>
        <v>5.3437549848460676E-3</v>
      </c>
      <c r="J29" s="51">
        <f t="shared" si="3"/>
        <v>93</v>
      </c>
    </row>
    <row r="30" spans="1:12">
      <c r="A30" s="94">
        <v>29</v>
      </c>
      <c r="B30" s="95" t="s">
        <v>121</v>
      </c>
      <c r="C30" s="51">
        <v>2043</v>
      </c>
      <c r="D30" s="52">
        <v>2209</v>
      </c>
      <c r="E30" s="51">
        <v>2163</v>
      </c>
      <c r="F30" s="76">
        <f t="shared" si="0"/>
        <v>1.2453708821578598E-3</v>
      </c>
      <c r="G30" s="76">
        <f t="shared" si="1"/>
        <v>5.8737151248164463E-2</v>
      </c>
      <c r="H30" s="52">
        <f t="shared" si="2"/>
        <v>120</v>
      </c>
      <c r="I30" s="78">
        <f t="shared" si="4"/>
        <v>1.914180890094114E-3</v>
      </c>
      <c r="J30" s="51">
        <f t="shared" si="3"/>
        <v>-46</v>
      </c>
    </row>
    <row r="31" spans="1:12">
      <c r="A31" s="94">
        <v>30</v>
      </c>
      <c r="B31" s="95" t="s">
        <v>122</v>
      </c>
      <c r="C31" s="51">
        <v>1246</v>
      </c>
      <c r="D31" s="52">
        <v>1404</v>
      </c>
      <c r="E31" s="51">
        <v>1532</v>
      </c>
      <c r="F31" s="76">
        <f t="shared" si="0"/>
        <v>8.8206573807944578E-4</v>
      </c>
      <c r="G31" s="76">
        <f t="shared" si="1"/>
        <v>0.22953451043338685</v>
      </c>
      <c r="H31" s="52">
        <f t="shared" si="2"/>
        <v>286</v>
      </c>
      <c r="I31" s="78">
        <f t="shared" si="4"/>
        <v>4.5621311213909716E-3</v>
      </c>
      <c r="J31" s="51">
        <f t="shared" si="3"/>
        <v>128</v>
      </c>
    </row>
    <row r="32" spans="1:12">
      <c r="A32" s="94">
        <v>31</v>
      </c>
      <c r="B32" s="95" t="s">
        <v>123</v>
      </c>
      <c r="C32" s="51">
        <v>20441</v>
      </c>
      <c r="D32" s="52">
        <v>21161</v>
      </c>
      <c r="E32" s="51">
        <v>21327</v>
      </c>
      <c r="F32" s="76">
        <f t="shared" si="0"/>
        <v>1.2279253261109882E-2</v>
      </c>
      <c r="G32" s="76">
        <f t="shared" si="1"/>
        <v>4.3344259087128807E-2</v>
      </c>
      <c r="H32" s="52">
        <f t="shared" si="2"/>
        <v>886</v>
      </c>
      <c r="I32" s="78">
        <f t="shared" si="4"/>
        <v>1.4133035571861541E-2</v>
      </c>
      <c r="J32" s="51">
        <f t="shared" si="3"/>
        <v>166</v>
      </c>
    </row>
    <row r="33" spans="1:10">
      <c r="A33" s="94">
        <v>32</v>
      </c>
      <c r="B33" s="95" t="s">
        <v>124</v>
      </c>
      <c r="C33" s="51">
        <v>8124</v>
      </c>
      <c r="D33" s="52">
        <v>8492</v>
      </c>
      <c r="E33" s="51">
        <v>8510</v>
      </c>
      <c r="F33" s="76">
        <f t="shared" si="0"/>
        <v>4.8997254771906548E-3</v>
      </c>
      <c r="G33" s="76">
        <f t="shared" si="1"/>
        <v>4.7513540128015758E-2</v>
      </c>
      <c r="H33" s="52">
        <f t="shared" si="2"/>
        <v>386</v>
      </c>
      <c r="I33" s="78">
        <f t="shared" si="4"/>
        <v>6.1572818631360667E-3</v>
      </c>
      <c r="J33" s="51">
        <f t="shared" si="3"/>
        <v>18</v>
      </c>
    </row>
    <row r="34" spans="1:10">
      <c r="A34" s="94">
        <v>33</v>
      </c>
      <c r="B34" s="95" t="s">
        <v>125</v>
      </c>
      <c r="C34" s="51">
        <v>32977</v>
      </c>
      <c r="D34" s="52">
        <v>34503</v>
      </c>
      <c r="E34" s="51">
        <v>34717</v>
      </c>
      <c r="F34" s="76">
        <f t="shared" si="0"/>
        <v>1.9988692055420445E-2</v>
      </c>
      <c r="G34" s="76">
        <f t="shared" si="1"/>
        <v>5.2764047669587893E-2</v>
      </c>
      <c r="H34" s="52">
        <f t="shared" si="2"/>
        <v>1740</v>
      </c>
      <c r="I34" s="78">
        <f t="shared" si="4"/>
        <v>2.7755622906364651E-2</v>
      </c>
      <c r="J34" s="51">
        <f t="shared" si="3"/>
        <v>214</v>
      </c>
    </row>
    <row r="35" spans="1:10">
      <c r="A35" s="94">
        <v>34</v>
      </c>
      <c r="B35" s="95" t="s">
        <v>126</v>
      </c>
      <c r="C35" s="51">
        <v>491552</v>
      </c>
      <c r="D35" s="52">
        <v>502225</v>
      </c>
      <c r="E35" s="51">
        <v>503303</v>
      </c>
      <c r="F35" s="76">
        <f t="shared" si="0"/>
        <v>0.28978220115704917</v>
      </c>
      <c r="G35" s="76">
        <f t="shared" si="1"/>
        <v>2.3905914328494239E-2</v>
      </c>
      <c r="H35" s="52">
        <f t="shared" si="2"/>
        <v>11751</v>
      </c>
      <c r="I35" s="78">
        <f t="shared" si="4"/>
        <v>0.18744616366246611</v>
      </c>
      <c r="J35" s="51">
        <f t="shared" si="3"/>
        <v>1078</v>
      </c>
    </row>
    <row r="36" spans="1:10">
      <c r="A36" s="94">
        <v>35</v>
      </c>
      <c r="B36" s="95" t="s">
        <v>127</v>
      </c>
      <c r="C36" s="51">
        <v>116270</v>
      </c>
      <c r="D36" s="52">
        <v>119757</v>
      </c>
      <c r="E36" s="51">
        <v>120360</v>
      </c>
      <c r="F36" s="76">
        <f t="shared" si="0"/>
        <v>6.9298585009949148E-2</v>
      </c>
      <c r="G36" s="76">
        <f t="shared" si="1"/>
        <v>3.5176743786015312E-2</v>
      </c>
      <c r="H36" s="52">
        <f t="shared" si="2"/>
        <v>4090</v>
      </c>
      <c r="I36" s="78">
        <f t="shared" si="4"/>
        <v>6.5241665337374383E-2</v>
      </c>
      <c r="J36" s="51">
        <f t="shared" si="3"/>
        <v>603</v>
      </c>
    </row>
    <row r="37" spans="1:10">
      <c r="A37" s="94">
        <v>36</v>
      </c>
      <c r="B37" s="95" t="s">
        <v>128</v>
      </c>
      <c r="C37" s="51">
        <v>2725</v>
      </c>
      <c r="D37" s="52">
        <v>2853</v>
      </c>
      <c r="E37" s="51">
        <v>2869</v>
      </c>
      <c r="F37" s="76">
        <f t="shared" si="0"/>
        <v>1.6518580956592231E-3</v>
      </c>
      <c r="G37" s="76">
        <f t="shared" si="1"/>
        <v>5.2844036697247708E-2</v>
      </c>
      <c r="H37" s="52">
        <f t="shared" si="2"/>
        <v>144</v>
      </c>
      <c r="I37" s="78">
        <f t="shared" si="4"/>
        <v>2.2970170681129369E-3</v>
      </c>
      <c r="J37" s="51">
        <f t="shared" si="3"/>
        <v>16</v>
      </c>
    </row>
    <row r="38" spans="1:10">
      <c r="A38" s="94">
        <v>37</v>
      </c>
      <c r="B38" s="95" t="s">
        <v>129</v>
      </c>
      <c r="C38" s="51">
        <v>6572</v>
      </c>
      <c r="D38" s="52">
        <v>6872</v>
      </c>
      <c r="E38" s="51">
        <v>6934</v>
      </c>
      <c r="F38" s="76">
        <f t="shared" si="0"/>
        <v>3.9923262583830789E-3</v>
      </c>
      <c r="G38" s="76">
        <f t="shared" si="1"/>
        <v>5.5082166768107121E-2</v>
      </c>
      <c r="H38" s="52">
        <f t="shared" si="2"/>
        <v>362</v>
      </c>
      <c r="I38" s="78">
        <f t="shared" si="4"/>
        <v>5.7744456851172438E-3</v>
      </c>
      <c r="J38" s="51">
        <f t="shared" si="3"/>
        <v>62</v>
      </c>
    </row>
    <row r="39" spans="1:10">
      <c r="A39" s="94">
        <v>38</v>
      </c>
      <c r="B39" s="95" t="s">
        <v>130</v>
      </c>
      <c r="C39" s="51">
        <v>28197</v>
      </c>
      <c r="D39" s="52">
        <v>29229</v>
      </c>
      <c r="E39" s="51">
        <v>29196</v>
      </c>
      <c r="F39" s="76">
        <f t="shared" si="0"/>
        <v>1.6809915984965732E-2</v>
      </c>
      <c r="G39" s="76">
        <f t="shared" si="1"/>
        <v>3.5429300989466964E-2</v>
      </c>
      <c r="H39" s="52">
        <f t="shared" si="2"/>
        <v>999</v>
      </c>
      <c r="I39" s="78">
        <f t="shared" si="4"/>
        <v>1.5935555910033497E-2</v>
      </c>
      <c r="J39" s="51">
        <f t="shared" si="3"/>
        <v>-33</v>
      </c>
    </row>
    <row r="40" spans="1:10">
      <c r="A40" s="94">
        <v>39</v>
      </c>
      <c r="B40" s="95" t="s">
        <v>131</v>
      </c>
      <c r="C40" s="51">
        <v>7514</v>
      </c>
      <c r="D40" s="52">
        <v>7829</v>
      </c>
      <c r="E40" s="51">
        <v>7896</v>
      </c>
      <c r="F40" s="76">
        <f t="shared" si="0"/>
        <v>4.5462082688481099E-3</v>
      </c>
      <c r="G40" s="76">
        <f t="shared" si="1"/>
        <v>5.0838434921479901E-2</v>
      </c>
      <c r="H40" s="52">
        <f t="shared" si="2"/>
        <v>382</v>
      </c>
      <c r="I40" s="78">
        <f t="shared" si="4"/>
        <v>6.0934758334662623E-3</v>
      </c>
      <c r="J40" s="51">
        <f t="shared" si="3"/>
        <v>67</v>
      </c>
    </row>
    <row r="41" spans="1:10">
      <c r="A41" s="94">
        <v>40</v>
      </c>
      <c r="B41" s="95" t="s">
        <v>132</v>
      </c>
      <c r="C41" s="51">
        <v>3484</v>
      </c>
      <c r="D41" s="52">
        <v>3644</v>
      </c>
      <c r="E41" s="51">
        <v>3699</v>
      </c>
      <c r="F41" s="76">
        <f t="shared" si="0"/>
        <v>2.129739663939863E-3</v>
      </c>
      <c r="G41" s="76">
        <f t="shared" si="1"/>
        <v>6.1710677382319175E-2</v>
      </c>
      <c r="H41" s="52">
        <f t="shared" si="2"/>
        <v>215</v>
      </c>
      <c r="I41" s="78">
        <f t="shared" si="4"/>
        <v>3.429574094751954E-3</v>
      </c>
      <c r="J41" s="51">
        <f t="shared" si="3"/>
        <v>55</v>
      </c>
    </row>
    <row r="42" spans="1:10">
      <c r="A42" s="94">
        <v>41</v>
      </c>
      <c r="B42" s="95" t="s">
        <v>133</v>
      </c>
      <c r="C42" s="51">
        <v>40183</v>
      </c>
      <c r="D42" s="52">
        <v>41990</v>
      </c>
      <c r="E42" s="51">
        <v>42156</v>
      </c>
      <c r="F42" s="76">
        <f t="shared" si="0"/>
        <v>2.4271777581251382E-2</v>
      </c>
      <c r="G42" s="76">
        <f t="shared" si="1"/>
        <v>4.9100365826344472E-2</v>
      </c>
      <c r="H42" s="52">
        <f t="shared" si="2"/>
        <v>1973</v>
      </c>
      <c r="I42" s="78">
        <f t="shared" si="4"/>
        <v>3.1472324134630719E-2</v>
      </c>
      <c r="J42" s="51">
        <f t="shared" si="3"/>
        <v>166</v>
      </c>
    </row>
    <row r="43" spans="1:10">
      <c r="A43" s="94">
        <v>42</v>
      </c>
      <c r="B43" s="95" t="s">
        <v>134</v>
      </c>
      <c r="C43" s="51">
        <v>40443</v>
      </c>
      <c r="D43" s="52">
        <v>42567</v>
      </c>
      <c r="E43" s="51">
        <v>42753</v>
      </c>
      <c r="F43" s="76">
        <f t="shared" si="0"/>
        <v>2.4615506853858059E-2</v>
      </c>
      <c r="G43" s="76">
        <f t="shared" si="1"/>
        <v>5.7117424523403307E-2</v>
      </c>
      <c r="H43" s="52">
        <f t="shared" si="2"/>
        <v>2310</v>
      </c>
      <c r="I43" s="78">
        <f t="shared" si="4"/>
        <v>3.6847982134311695E-2</v>
      </c>
      <c r="J43" s="51">
        <f t="shared" si="3"/>
        <v>186</v>
      </c>
    </row>
    <row r="44" spans="1:10">
      <c r="A44" s="94">
        <v>43</v>
      </c>
      <c r="B44" s="95" t="s">
        <v>135</v>
      </c>
      <c r="C44" s="51">
        <v>10001</v>
      </c>
      <c r="D44" s="52">
        <v>10233</v>
      </c>
      <c r="E44" s="51">
        <v>10249</v>
      </c>
      <c r="F44" s="76">
        <f t="shared" si="0"/>
        <v>5.9009737268774414E-3</v>
      </c>
      <c r="G44" s="76">
        <f t="shared" si="1"/>
        <v>2.4797520247975203E-2</v>
      </c>
      <c r="H44" s="52">
        <f t="shared" si="2"/>
        <v>248</v>
      </c>
      <c r="I44" s="78">
        <f t="shared" si="4"/>
        <v>3.9559738395278351E-3</v>
      </c>
      <c r="J44" s="51">
        <f t="shared" si="3"/>
        <v>16</v>
      </c>
    </row>
    <row r="45" spans="1:10">
      <c r="A45" s="94">
        <v>44</v>
      </c>
      <c r="B45" s="95" t="s">
        <v>136</v>
      </c>
      <c r="C45" s="51">
        <v>10199</v>
      </c>
      <c r="D45" s="52">
        <v>10660</v>
      </c>
      <c r="E45" s="51">
        <v>10741</v>
      </c>
      <c r="F45" s="76">
        <f t="shared" si="0"/>
        <v>6.1842481022919889E-3</v>
      </c>
      <c r="G45" s="76">
        <f t="shared" si="1"/>
        <v>5.3142464947543877E-2</v>
      </c>
      <c r="H45" s="52">
        <f t="shared" si="2"/>
        <v>542</v>
      </c>
      <c r="I45" s="78">
        <f t="shared" si="4"/>
        <v>8.6457170202584137E-3</v>
      </c>
      <c r="J45" s="51">
        <f t="shared" si="3"/>
        <v>81</v>
      </c>
    </row>
    <row r="46" spans="1:10">
      <c r="A46" s="94">
        <v>45</v>
      </c>
      <c r="B46" s="95" t="s">
        <v>137</v>
      </c>
      <c r="C46" s="51">
        <v>25025</v>
      </c>
      <c r="D46" s="52">
        <v>26160</v>
      </c>
      <c r="E46" s="51">
        <v>26350</v>
      </c>
      <c r="F46" s="76">
        <f t="shared" si="0"/>
        <v>1.5171300390596212E-2</v>
      </c>
      <c r="G46" s="76">
        <f t="shared" si="1"/>
        <v>5.2947052947052944E-2</v>
      </c>
      <c r="H46" s="52">
        <f t="shared" si="2"/>
        <v>1325</v>
      </c>
      <c r="I46" s="78">
        <f t="shared" si="4"/>
        <v>2.1135747328122508E-2</v>
      </c>
      <c r="J46" s="51">
        <f t="shared" si="3"/>
        <v>190</v>
      </c>
    </row>
    <row r="47" spans="1:10">
      <c r="A47" s="94">
        <v>46</v>
      </c>
      <c r="B47" s="95" t="s">
        <v>138</v>
      </c>
      <c r="C47" s="51">
        <v>13067</v>
      </c>
      <c r="D47" s="52">
        <v>13878</v>
      </c>
      <c r="E47" s="51">
        <v>13964</v>
      </c>
      <c r="F47" s="76">
        <f t="shared" si="0"/>
        <v>8.0399255656275325E-3</v>
      </c>
      <c r="G47" s="76">
        <f t="shared" si="1"/>
        <v>6.8646208004897832E-2</v>
      </c>
      <c r="H47" s="52">
        <f t="shared" si="2"/>
        <v>897</v>
      </c>
      <c r="I47" s="78">
        <f t="shared" si="4"/>
        <v>1.4308502153453501E-2</v>
      </c>
      <c r="J47" s="51">
        <f t="shared" si="3"/>
        <v>86</v>
      </c>
    </row>
    <row r="48" spans="1:10">
      <c r="A48" s="94">
        <v>47</v>
      </c>
      <c r="B48" s="95" t="s">
        <v>139</v>
      </c>
      <c r="C48" s="51">
        <v>4829</v>
      </c>
      <c r="D48" s="52">
        <v>5016</v>
      </c>
      <c r="E48" s="51">
        <v>5011</v>
      </c>
      <c r="F48" s="76">
        <f t="shared" si="0"/>
        <v>2.8851379983786574E-3</v>
      </c>
      <c r="G48" s="76">
        <f t="shared" si="1"/>
        <v>3.7688962518119692E-2</v>
      </c>
      <c r="H48" s="52">
        <f t="shared" si="2"/>
        <v>182</v>
      </c>
      <c r="I48" s="78">
        <f t="shared" si="4"/>
        <v>2.9031743499760725E-3</v>
      </c>
      <c r="J48" s="51">
        <f t="shared" si="3"/>
        <v>-5</v>
      </c>
    </row>
    <row r="49" spans="1:10">
      <c r="A49" s="94">
        <v>48</v>
      </c>
      <c r="B49" s="95" t="s">
        <v>140</v>
      </c>
      <c r="C49" s="51">
        <v>31813</v>
      </c>
      <c r="D49" s="52">
        <v>34295</v>
      </c>
      <c r="E49" s="51">
        <v>33180</v>
      </c>
      <c r="F49" s="76">
        <f t="shared" si="0"/>
        <v>1.91037475127128E-2</v>
      </c>
      <c r="G49" s="76">
        <f t="shared" si="1"/>
        <v>4.2969855090686196E-2</v>
      </c>
      <c r="H49" s="52">
        <f t="shared" si="2"/>
        <v>1367</v>
      </c>
      <c r="I49" s="78">
        <f t="shared" si="4"/>
        <v>2.1805710639655449E-2</v>
      </c>
      <c r="J49" s="51">
        <f t="shared" si="3"/>
        <v>-1115</v>
      </c>
    </row>
    <row r="50" spans="1:10">
      <c r="A50" s="94">
        <v>49</v>
      </c>
      <c r="B50" s="95" t="s">
        <v>141</v>
      </c>
      <c r="C50" s="51">
        <v>1938</v>
      </c>
      <c r="D50" s="52">
        <v>2084</v>
      </c>
      <c r="E50" s="51">
        <v>2067</v>
      </c>
      <c r="F50" s="76">
        <f t="shared" si="0"/>
        <v>1.1900978332964845E-3</v>
      </c>
      <c r="G50" s="76">
        <f t="shared" si="1"/>
        <v>6.6563467492260067E-2</v>
      </c>
      <c r="H50" s="52">
        <f t="shared" si="2"/>
        <v>129</v>
      </c>
      <c r="I50" s="78">
        <f t="shared" si="4"/>
        <v>2.0577444568511726E-3</v>
      </c>
      <c r="J50" s="51">
        <f t="shared" si="3"/>
        <v>-17</v>
      </c>
    </row>
    <row r="51" spans="1:10">
      <c r="A51" s="94">
        <v>50</v>
      </c>
      <c r="B51" s="95" t="s">
        <v>142</v>
      </c>
      <c r="C51" s="51">
        <v>5666</v>
      </c>
      <c r="D51" s="52">
        <v>5986</v>
      </c>
      <c r="E51" s="51">
        <v>5934</v>
      </c>
      <c r="F51" s="76">
        <f t="shared" si="0"/>
        <v>3.4165653327437543E-3</v>
      </c>
      <c r="G51" s="76">
        <f t="shared" si="1"/>
        <v>4.7299682315566534E-2</v>
      </c>
      <c r="H51" s="52">
        <f t="shared" si="2"/>
        <v>268</v>
      </c>
      <c r="I51" s="78">
        <f t="shared" si="4"/>
        <v>4.2750039878768544E-3</v>
      </c>
      <c r="J51" s="51">
        <f t="shared" si="3"/>
        <v>-52</v>
      </c>
    </row>
    <row r="52" spans="1:10">
      <c r="A52" s="94">
        <v>51</v>
      </c>
      <c r="B52" s="95" t="s">
        <v>143</v>
      </c>
      <c r="C52" s="51">
        <v>5305</v>
      </c>
      <c r="D52" s="52">
        <v>5557</v>
      </c>
      <c r="E52" s="51">
        <v>5559</v>
      </c>
      <c r="F52" s="76">
        <f t="shared" si="0"/>
        <v>3.2006549856290075E-3</v>
      </c>
      <c r="G52" s="76">
        <f t="shared" si="1"/>
        <v>4.7879359095193211E-2</v>
      </c>
      <c r="H52" s="52">
        <f t="shared" si="2"/>
        <v>254</v>
      </c>
      <c r="I52" s="78">
        <f t="shared" si="4"/>
        <v>4.0516828840325408E-3</v>
      </c>
      <c r="J52" s="51">
        <f t="shared" si="3"/>
        <v>2</v>
      </c>
    </row>
    <row r="53" spans="1:10">
      <c r="A53" s="94">
        <v>52</v>
      </c>
      <c r="B53" s="95" t="s">
        <v>144</v>
      </c>
      <c r="C53" s="51">
        <v>11021</v>
      </c>
      <c r="D53" s="52">
        <v>11263</v>
      </c>
      <c r="E53" s="51">
        <v>11376</v>
      </c>
      <c r="F53" s="76">
        <f t="shared" si="0"/>
        <v>6.5498562900729602E-3</v>
      </c>
      <c r="G53" s="76">
        <f t="shared" si="1"/>
        <v>3.2211233100444603E-2</v>
      </c>
      <c r="H53" s="52">
        <f t="shared" si="2"/>
        <v>355</v>
      </c>
      <c r="I53" s="78">
        <f t="shared" si="4"/>
        <v>5.6627851331950869E-3</v>
      </c>
      <c r="J53" s="51">
        <f t="shared" si="3"/>
        <v>113</v>
      </c>
    </row>
    <row r="54" spans="1:10">
      <c r="A54" s="94">
        <v>53</v>
      </c>
      <c r="B54" s="95" t="s">
        <v>145</v>
      </c>
      <c r="C54" s="51">
        <v>6030</v>
      </c>
      <c r="D54" s="52">
        <v>6178</v>
      </c>
      <c r="E54" s="51">
        <v>6227</v>
      </c>
      <c r="F54" s="76">
        <f t="shared" si="0"/>
        <v>3.5852632839560765E-3</v>
      </c>
      <c r="G54" s="76">
        <f t="shared" si="1"/>
        <v>3.2669983416252074E-2</v>
      </c>
      <c r="H54" s="52">
        <f t="shared" si="2"/>
        <v>197</v>
      </c>
      <c r="I54" s="78">
        <f t="shared" si="4"/>
        <v>3.1424469612378369E-3</v>
      </c>
      <c r="J54" s="51">
        <f t="shared" si="3"/>
        <v>49</v>
      </c>
    </row>
    <row r="55" spans="1:10">
      <c r="A55" s="94">
        <v>54</v>
      </c>
      <c r="B55" s="95" t="s">
        <v>146</v>
      </c>
      <c r="C55" s="51">
        <v>19995</v>
      </c>
      <c r="D55" s="52">
        <v>21280</v>
      </c>
      <c r="E55" s="51">
        <v>21386</v>
      </c>
      <c r="F55" s="76">
        <f t="shared" si="0"/>
        <v>1.2313223155722603E-2</v>
      </c>
      <c r="G55" s="76">
        <f t="shared" si="1"/>
        <v>6.9567391847961985E-2</v>
      </c>
      <c r="H55" s="52">
        <f t="shared" si="2"/>
        <v>1391</v>
      </c>
      <c r="I55" s="78">
        <f t="shared" si="4"/>
        <v>2.2188546817674269E-2</v>
      </c>
      <c r="J55" s="51">
        <f t="shared" si="3"/>
        <v>106</v>
      </c>
    </row>
    <row r="56" spans="1:10">
      <c r="A56" s="94">
        <v>55</v>
      </c>
      <c r="B56" s="95" t="s">
        <v>147</v>
      </c>
      <c r="C56" s="51">
        <v>22593</v>
      </c>
      <c r="D56" s="52">
        <v>23463</v>
      </c>
      <c r="E56" s="51">
        <v>23560</v>
      </c>
      <c r="F56" s="76">
        <f t="shared" si="0"/>
        <v>1.3564927408062496E-2</v>
      </c>
      <c r="G56" s="76">
        <f t="shared" si="1"/>
        <v>4.2800867525339709E-2</v>
      </c>
      <c r="H56" s="52">
        <f t="shared" si="2"/>
        <v>967</v>
      </c>
      <c r="I56" s="78">
        <f t="shared" si="4"/>
        <v>1.5425107672675067E-2</v>
      </c>
      <c r="J56" s="51">
        <f t="shared" si="3"/>
        <v>97</v>
      </c>
    </row>
    <row r="57" spans="1:10">
      <c r="A57" s="94">
        <v>56</v>
      </c>
      <c r="B57" s="95" t="s">
        <v>148</v>
      </c>
      <c r="C57" s="51">
        <v>1938</v>
      </c>
      <c r="D57" s="52">
        <v>1996</v>
      </c>
      <c r="E57" s="51">
        <v>2012</v>
      </c>
      <c r="F57" s="76">
        <f t="shared" si="0"/>
        <v>1.1584309823863218E-3</v>
      </c>
      <c r="G57" s="76">
        <f t="shared" si="1"/>
        <v>3.8183694530443756E-2</v>
      </c>
      <c r="H57" s="52">
        <f t="shared" si="2"/>
        <v>74</v>
      </c>
      <c r="I57" s="78">
        <f t="shared" si="4"/>
        <v>1.1804115488913702E-3</v>
      </c>
      <c r="J57" s="51">
        <f t="shared" si="3"/>
        <v>16</v>
      </c>
    </row>
    <row r="58" spans="1:10">
      <c r="A58" s="94">
        <v>57</v>
      </c>
      <c r="B58" s="95" t="s">
        <v>149</v>
      </c>
      <c r="C58" s="51">
        <v>3731</v>
      </c>
      <c r="D58" s="52">
        <v>3835</v>
      </c>
      <c r="E58" s="51">
        <v>3873</v>
      </c>
      <c r="F58" s="76">
        <f t="shared" si="0"/>
        <v>2.2299220650011053E-3</v>
      </c>
      <c r="G58" s="76">
        <f t="shared" si="1"/>
        <v>3.8059501474135622E-2</v>
      </c>
      <c r="H58" s="52">
        <f t="shared" si="2"/>
        <v>142</v>
      </c>
      <c r="I58" s="78">
        <f t="shared" si="4"/>
        <v>2.2651140532780347E-3</v>
      </c>
      <c r="J58" s="51">
        <f t="shared" si="3"/>
        <v>38</v>
      </c>
    </row>
    <row r="59" spans="1:10">
      <c r="A59" s="94">
        <v>58</v>
      </c>
      <c r="B59" s="95" t="s">
        <v>150</v>
      </c>
      <c r="C59" s="51">
        <v>8614</v>
      </c>
      <c r="D59" s="52">
        <v>9193</v>
      </c>
      <c r="E59" s="51">
        <v>9197</v>
      </c>
      <c r="F59" s="76">
        <f t="shared" si="0"/>
        <v>5.295273233104871E-3</v>
      </c>
      <c r="G59" s="76">
        <f t="shared" si="1"/>
        <v>6.7680520083584855E-2</v>
      </c>
      <c r="H59" s="52">
        <f t="shared" si="2"/>
        <v>583</v>
      </c>
      <c r="I59" s="78">
        <f t="shared" si="4"/>
        <v>9.2997288243739026E-3</v>
      </c>
      <c r="J59" s="51">
        <f t="shared" si="3"/>
        <v>4</v>
      </c>
    </row>
    <row r="60" spans="1:10">
      <c r="A60" s="94">
        <v>59</v>
      </c>
      <c r="B60" s="95" t="s">
        <v>151</v>
      </c>
      <c r="C60" s="51">
        <v>21095</v>
      </c>
      <c r="D60" s="52">
        <v>21929</v>
      </c>
      <c r="E60" s="51">
        <v>22085</v>
      </c>
      <c r="F60" s="76">
        <f t="shared" si="0"/>
        <v>1.271568004274449E-2</v>
      </c>
      <c r="G60" s="76">
        <f t="shared" si="1"/>
        <v>4.6930552263569569E-2</v>
      </c>
      <c r="H60" s="52">
        <f t="shared" si="2"/>
        <v>990</v>
      </c>
      <c r="I60" s="78">
        <f t="shared" si="4"/>
        <v>1.579199234327644E-2</v>
      </c>
      <c r="J60" s="51">
        <f t="shared" si="3"/>
        <v>156</v>
      </c>
    </row>
    <row r="61" spans="1:10">
      <c r="A61" s="94">
        <v>60</v>
      </c>
      <c r="B61" s="95" t="s">
        <v>152</v>
      </c>
      <c r="C61" s="51">
        <v>7594</v>
      </c>
      <c r="D61" s="52">
        <v>7848</v>
      </c>
      <c r="E61" s="51">
        <v>7825</v>
      </c>
      <c r="F61" s="76">
        <f t="shared" si="0"/>
        <v>4.5053292431277174E-3</v>
      </c>
      <c r="G61" s="76">
        <f t="shared" si="1"/>
        <v>3.0418751646036343E-2</v>
      </c>
      <c r="H61" s="52">
        <f t="shared" si="2"/>
        <v>231</v>
      </c>
      <c r="I61" s="78">
        <f t="shared" si="4"/>
        <v>3.6847982134311694E-3</v>
      </c>
      <c r="J61" s="51">
        <f t="shared" si="3"/>
        <v>-23</v>
      </c>
    </row>
    <row r="62" spans="1:10">
      <c r="A62" s="94">
        <v>61</v>
      </c>
      <c r="B62" s="95" t="s">
        <v>153</v>
      </c>
      <c r="C62" s="51">
        <v>16026</v>
      </c>
      <c r="D62" s="52">
        <v>16257</v>
      </c>
      <c r="E62" s="51">
        <v>16345</v>
      </c>
      <c r="F62" s="76">
        <f t="shared" si="0"/>
        <v>9.4108123295747661E-3</v>
      </c>
      <c r="G62" s="76">
        <f t="shared" si="1"/>
        <v>1.990515412454761E-2</v>
      </c>
      <c r="H62" s="52">
        <f t="shared" si="2"/>
        <v>319</v>
      </c>
      <c r="I62" s="78">
        <f t="shared" si="4"/>
        <v>5.0885308661668526E-3</v>
      </c>
      <c r="J62" s="51">
        <f t="shared" si="3"/>
        <v>88</v>
      </c>
    </row>
    <row r="63" spans="1:10">
      <c r="A63" s="94">
        <v>62</v>
      </c>
      <c r="B63" s="95" t="s">
        <v>154</v>
      </c>
      <c r="C63" s="51">
        <v>1108</v>
      </c>
      <c r="D63" s="52">
        <v>1229</v>
      </c>
      <c r="E63" s="51">
        <v>1215</v>
      </c>
      <c r="F63" s="76">
        <f t="shared" si="0"/>
        <v>6.9954952465177975E-4</v>
      </c>
      <c r="G63" s="76">
        <f t="shared" si="1"/>
        <v>9.6570397111913356E-2</v>
      </c>
      <c r="H63" s="52">
        <f t="shared" si="2"/>
        <v>107</v>
      </c>
      <c r="I63" s="78">
        <f t="shared" si="4"/>
        <v>1.7068112936672515E-3</v>
      </c>
      <c r="J63" s="51">
        <f t="shared" si="3"/>
        <v>-14</v>
      </c>
    </row>
    <row r="64" spans="1:10">
      <c r="A64" s="94">
        <v>63</v>
      </c>
      <c r="B64" s="95" t="s">
        <v>155</v>
      </c>
      <c r="C64" s="51">
        <v>10704</v>
      </c>
      <c r="D64" s="52">
        <v>11539</v>
      </c>
      <c r="E64" s="51">
        <v>11693</v>
      </c>
      <c r="F64" s="76">
        <f t="shared" si="0"/>
        <v>6.7323725035006261E-3</v>
      </c>
      <c r="G64" s="76">
        <f t="shared" si="1"/>
        <v>9.2395366218236172E-2</v>
      </c>
      <c r="H64" s="52">
        <f t="shared" si="2"/>
        <v>989</v>
      </c>
      <c r="I64" s="78">
        <f t="shared" si="4"/>
        <v>1.5776040835858988E-2</v>
      </c>
      <c r="J64" s="51">
        <f t="shared" si="3"/>
        <v>154</v>
      </c>
    </row>
    <row r="65" spans="1:10">
      <c r="A65" s="94">
        <v>64</v>
      </c>
      <c r="B65" s="95" t="s">
        <v>156</v>
      </c>
      <c r="C65" s="51">
        <v>8026</v>
      </c>
      <c r="D65" s="52">
        <v>8231</v>
      </c>
      <c r="E65" s="51">
        <v>8264</v>
      </c>
      <c r="F65" s="76">
        <f t="shared" si="0"/>
        <v>4.7580882894833814E-3</v>
      </c>
      <c r="G65" s="76">
        <f t="shared" si="1"/>
        <v>2.965362571642163E-2</v>
      </c>
      <c r="H65" s="52">
        <f t="shared" si="2"/>
        <v>238</v>
      </c>
      <c r="I65" s="78">
        <f t="shared" si="4"/>
        <v>3.7964587653533258E-3</v>
      </c>
      <c r="J65" s="51">
        <f t="shared" si="3"/>
        <v>33</v>
      </c>
    </row>
    <row r="66" spans="1:10">
      <c r="A66" s="94">
        <v>65</v>
      </c>
      <c r="B66" s="95" t="s">
        <v>157</v>
      </c>
      <c r="C66" s="51">
        <v>6473</v>
      </c>
      <c r="D66" s="52">
        <v>6916</v>
      </c>
      <c r="E66" s="51">
        <v>6970</v>
      </c>
      <c r="F66" s="76">
        <f t="shared" ref="F66:F83" si="5">E66/$E$83</f>
        <v>4.0130536517060944E-3</v>
      </c>
      <c r="G66" s="76">
        <f t="shared" ref="G66:G83" si="6">(E66-C66)/C66</f>
        <v>7.6780472732890473E-2</v>
      </c>
      <c r="H66" s="52">
        <f t="shared" ref="H66:H83" si="7">E66-C66</f>
        <v>497</v>
      </c>
      <c r="I66" s="78">
        <f t="shared" si="4"/>
        <v>7.9278991864731221E-3</v>
      </c>
      <c r="J66" s="51">
        <f t="shared" ref="J66:J83" si="8">E66-D66</f>
        <v>54</v>
      </c>
    </row>
    <row r="67" spans="1:10">
      <c r="A67" s="94">
        <v>66</v>
      </c>
      <c r="B67" s="95" t="s">
        <v>158</v>
      </c>
      <c r="C67" s="51">
        <v>5284</v>
      </c>
      <c r="D67" s="52">
        <v>5553</v>
      </c>
      <c r="E67" s="51">
        <v>5590</v>
      </c>
      <c r="F67" s="76">
        <f t="shared" si="5"/>
        <v>3.2185035743238265E-3</v>
      </c>
      <c r="G67" s="76">
        <f t="shared" si="6"/>
        <v>5.7910673732021196E-2</v>
      </c>
      <c r="H67" s="52">
        <f t="shared" si="7"/>
        <v>306</v>
      </c>
      <c r="I67" s="78">
        <f t="shared" ref="I67:I83" si="9">H67/$H$83</f>
        <v>4.8811612697399901E-3</v>
      </c>
      <c r="J67" s="51">
        <f t="shared" si="8"/>
        <v>37</v>
      </c>
    </row>
    <row r="68" spans="1:10">
      <c r="A68" s="94">
        <v>67</v>
      </c>
      <c r="B68" s="95" t="s">
        <v>159</v>
      </c>
      <c r="C68" s="51">
        <v>10552</v>
      </c>
      <c r="D68" s="52">
        <v>10742</v>
      </c>
      <c r="E68" s="51">
        <v>10818</v>
      </c>
      <c r="F68" s="76">
        <f t="shared" si="5"/>
        <v>6.228581693566217E-3</v>
      </c>
      <c r="G68" s="76">
        <f t="shared" si="6"/>
        <v>2.5208491281273691E-2</v>
      </c>
      <c r="H68" s="52">
        <f t="shared" si="7"/>
        <v>266</v>
      </c>
      <c r="I68" s="78">
        <f t="shared" si="9"/>
        <v>4.2431009730419522E-3</v>
      </c>
      <c r="J68" s="51">
        <f t="shared" si="8"/>
        <v>76</v>
      </c>
    </row>
    <row r="69" spans="1:10">
      <c r="A69" s="94">
        <v>68</v>
      </c>
      <c r="B69" s="95" t="s">
        <v>160</v>
      </c>
      <c r="C69" s="51">
        <v>5812</v>
      </c>
      <c r="D69" s="52">
        <v>6321</v>
      </c>
      <c r="E69" s="51">
        <v>6355</v>
      </c>
      <c r="F69" s="76">
        <f t="shared" si="5"/>
        <v>3.6589606824379097E-3</v>
      </c>
      <c r="G69" s="76">
        <f t="shared" si="6"/>
        <v>9.3427391603578797E-2</v>
      </c>
      <c r="H69" s="52">
        <f t="shared" si="7"/>
        <v>543</v>
      </c>
      <c r="I69" s="78">
        <f t="shared" si="9"/>
        <v>8.6616685276758656E-3</v>
      </c>
      <c r="J69" s="51">
        <f t="shared" si="8"/>
        <v>34</v>
      </c>
    </row>
    <row r="70" spans="1:10">
      <c r="A70" s="94">
        <v>69</v>
      </c>
      <c r="B70" s="95" t="s">
        <v>161</v>
      </c>
      <c r="C70" s="51">
        <v>1073</v>
      </c>
      <c r="D70" s="52">
        <v>1142</v>
      </c>
      <c r="E70" s="51">
        <v>1109</v>
      </c>
      <c r="F70" s="76">
        <f t="shared" si="5"/>
        <v>6.3851886653401135E-4</v>
      </c>
      <c r="G70" s="76">
        <f t="shared" si="6"/>
        <v>3.3550792171481825E-2</v>
      </c>
      <c r="H70" s="52">
        <f t="shared" si="7"/>
        <v>36</v>
      </c>
      <c r="I70" s="78">
        <f t="shared" si="9"/>
        <v>5.7425426702823422E-4</v>
      </c>
      <c r="J70" s="51">
        <f t="shared" si="8"/>
        <v>-33</v>
      </c>
    </row>
    <row r="71" spans="1:10">
      <c r="A71" s="94">
        <v>70</v>
      </c>
      <c r="B71" s="95" t="s">
        <v>162</v>
      </c>
      <c r="C71" s="51">
        <v>3922</v>
      </c>
      <c r="D71" s="52">
        <v>4131</v>
      </c>
      <c r="E71" s="51">
        <v>4121</v>
      </c>
      <c r="F71" s="76">
        <f t="shared" si="5"/>
        <v>2.3727107745596578E-3</v>
      </c>
      <c r="G71" s="76">
        <f t="shared" si="6"/>
        <v>5.0739418663946968E-2</v>
      </c>
      <c r="H71" s="52">
        <f t="shared" si="7"/>
        <v>199</v>
      </c>
      <c r="I71" s="78">
        <f t="shared" si="9"/>
        <v>3.174349976072739E-3</v>
      </c>
      <c r="J71" s="51">
        <f t="shared" si="8"/>
        <v>-10</v>
      </c>
    </row>
    <row r="72" spans="1:10">
      <c r="A72" s="94">
        <v>71</v>
      </c>
      <c r="B72" s="95" t="s">
        <v>163</v>
      </c>
      <c r="C72" s="51">
        <v>4433</v>
      </c>
      <c r="D72" s="52">
        <v>4641</v>
      </c>
      <c r="E72" s="51">
        <v>4638</v>
      </c>
      <c r="F72" s="76">
        <f t="shared" si="5"/>
        <v>2.6703791731151889E-3</v>
      </c>
      <c r="G72" s="76">
        <f t="shared" si="6"/>
        <v>4.6244078502143016E-2</v>
      </c>
      <c r="H72" s="52">
        <f t="shared" si="7"/>
        <v>205</v>
      </c>
      <c r="I72" s="78">
        <f t="shared" si="9"/>
        <v>3.2700590205774448E-3</v>
      </c>
      <c r="J72" s="51">
        <f t="shared" si="8"/>
        <v>-3</v>
      </c>
    </row>
    <row r="73" spans="1:10">
      <c r="A73" s="94">
        <v>72</v>
      </c>
      <c r="B73" s="95" t="s">
        <v>164</v>
      </c>
      <c r="C73" s="51">
        <v>3429</v>
      </c>
      <c r="D73" s="52">
        <v>3525</v>
      </c>
      <c r="E73" s="51">
        <v>3539</v>
      </c>
      <c r="F73" s="76">
        <f t="shared" si="5"/>
        <v>2.037617915837571E-3</v>
      </c>
      <c r="G73" s="76">
        <f t="shared" si="6"/>
        <v>3.2079323417906098E-2</v>
      </c>
      <c r="H73" s="52">
        <f t="shared" si="7"/>
        <v>110</v>
      </c>
      <c r="I73" s="78">
        <f t="shared" si="9"/>
        <v>1.7546658159196043E-3</v>
      </c>
      <c r="J73" s="51">
        <f t="shared" si="8"/>
        <v>14</v>
      </c>
    </row>
    <row r="74" spans="1:10">
      <c r="A74" s="94">
        <v>73</v>
      </c>
      <c r="B74" s="95" t="s">
        <v>165</v>
      </c>
      <c r="C74" s="51">
        <v>1944</v>
      </c>
      <c r="D74" s="52">
        <v>2054</v>
      </c>
      <c r="E74" s="51">
        <v>1855</v>
      </c>
      <c r="F74" s="76">
        <f t="shared" si="5"/>
        <v>1.0680365170609477E-3</v>
      </c>
      <c r="G74" s="76">
        <f t="shared" si="6"/>
        <v>-4.5781893004115226E-2</v>
      </c>
      <c r="H74" s="52">
        <f t="shared" si="7"/>
        <v>-89</v>
      </c>
      <c r="I74" s="78">
        <f t="shared" si="9"/>
        <v>-1.4196841601531345E-3</v>
      </c>
      <c r="J74" s="51">
        <f t="shared" si="8"/>
        <v>-199</v>
      </c>
    </row>
    <row r="75" spans="1:10">
      <c r="A75" s="94">
        <v>74</v>
      </c>
      <c r="B75" s="95" t="s">
        <v>166</v>
      </c>
      <c r="C75" s="51">
        <v>3880</v>
      </c>
      <c r="D75" s="52">
        <v>4078</v>
      </c>
      <c r="E75" s="51">
        <v>4059</v>
      </c>
      <c r="F75" s="76">
        <f t="shared" si="5"/>
        <v>2.3370135971700198E-3</v>
      </c>
      <c r="G75" s="76">
        <f t="shared" si="6"/>
        <v>4.6134020618556704E-2</v>
      </c>
      <c r="H75" s="52">
        <f t="shared" si="7"/>
        <v>179</v>
      </c>
      <c r="I75" s="78">
        <f t="shared" si="9"/>
        <v>2.8553198277237197E-3</v>
      </c>
      <c r="J75" s="51">
        <f t="shared" si="8"/>
        <v>-19</v>
      </c>
    </row>
    <row r="76" spans="1:10">
      <c r="A76" s="94">
        <v>75</v>
      </c>
      <c r="B76" s="95" t="s">
        <v>167</v>
      </c>
      <c r="C76" s="51">
        <v>1141</v>
      </c>
      <c r="D76" s="52">
        <v>1196</v>
      </c>
      <c r="E76" s="51">
        <v>1207</v>
      </c>
      <c r="F76" s="76">
        <f t="shared" si="5"/>
        <v>6.9494343724666515E-4</v>
      </c>
      <c r="G76" s="76">
        <f t="shared" si="6"/>
        <v>5.7843996494303246E-2</v>
      </c>
      <c r="H76" s="52">
        <f t="shared" si="7"/>
        <v>66</v>
      </c>
      <c r="I76" s="78">
        <f t="shared" si="9"/>
        <v>1.0527994895517627E-3</v>
      </c>
      <c r="J76" s="51">
        <f t="shared" si="8"/>
        <v>11</v>
      </c>
    </row>
    <row r="77" spans="1:10">
      <c r="A77" s="94">
        <v>76</v>
      </c>
      <c r="B77" s="95" t="s">
        <v>168</v>
      </c>
      <c r="C77" s="51">
        <v>1701</v>
      </c>
      <c r="D77" s="52">
        <v>1692</v>
      </c>
      <c r="E77" s="51">
        <v>1710</v>
      </c>
      <c r="F77" s="76">
        <f t="shared" si="5"/>
        <v>9.8455118284324571E-4</v>
      </c>
      <c r="G77" s="76">
        <f t="shared" si="6"/>
        <v>5.2910052910052907E-3</v>
      </c>
      <c r="H77" s="52">
        <f t="shared" si="7"/>
        <v>9</v>
      </c>
      <c r="I77" s="78">
        <f t="shared" si="9"/>
        <v>1.4356356675705856E-4</v>
      </c>
      <c r="J77" s="51">
        <f t="shared" si="8"/>
        <v>18</v>
      </c>
    </row>
    <row r="78" spans="1:10">
      <c r="A78" s="94">
        <v>77</v>
      </c>
      <c r="B78" s="95" t="s">
        <v>169</v>
      </c>
      <c r="C78" s="51">
        <v>6045</v>
      </c>
      <c r="D78" s="52">
        <v>6527</v>
      </c>
      <c r="E78" s="51">
        <v>6556</v>
      </c>
      <c r="F78" s="76">
        <f t="shared" si="5"/>
        <v>3.7746886284914143E-3</v>
      </c>
      <c r="G78" s="76">
        <f t="shared" si="6"/>
        <v>8.4532671629445819E-2</v>
      </c>
      <c r="H78" s="52">
        <f t="shared" si="7"/>
        <v>511</v>
      </c>
      <c r="I78" s="78">
        <f t="shared" si="9"/>
        <v>8.1512202903174357E-3</v>
      </c>
      <c r="J78" s="51">
        <f t="shared" si="8"/>
        <v>29</v>
      </c>
    </row>
    <row r="79" spans="1:10">
      <c r="A79" s="94">
        <v>78</v>
      </c>
      <c r="B79" s="95" t="s">
        <v>170</v>
      </c>
      <c r="C79" s="51">
        <v>5004</v>
      </c>
      <c r="D79" s="52">
        <v>5212</v>
      </c>
      <c r="E79" s="51">
        <v>5195</v>
      </c>
      <c r="F79" s="76">
        <f t="shared" si="5"/>
        <v>2.9910780086962931E-3</v>
      </c>
      <c r="G79" s="76">
        <f t="shared" si="6"/>
        <v>3.8169464428457235E-2</v>
      </c>
      <c r="H79" s="52">
        <f t="shared" si="7"/>
        <v>191</v>
      </c>
      <c r="I79" s="78">
        <f t="shared" si="9"/>
        <v>3.0467379167331311E-3</v>
      </c>
      <c r="J79" s="51">
        <f t="shared" si="8"/>
        <v>-17</v>
      </c>
    </row>
    <row r="80" spans="1:10">
      <c r="A80" s="94">
        <v>79</v>
      </c>
      <c r="B80" s="95" t="s">
        <v>171</v>
      </c>
      <c r="C80" s="51">
        <v>1497</v>
      </c>
      <c r="D80" s="52">
        <v>1533</v>
      </c>
      <c r="E80" s="51">
        <v>1544</v>
      </c>
      <c r="F80" s="76">
        <f t="shared" si="5"/>
        <v>8.8897486918711774E-4</v>
      </c>
      <c r="G80" s="76">
        <f t="shared" si="6"/>
        <v>3.1396125584502339E-2</v>
      </c>
      <c r="H80" s="52">
        <f t="shared" si="7"/>
        <v>47</v>
      </c>
      <c r="I80" s="78">
        <f t="shared" si="9"/>
        <v>7.4972084862019457E-4</v>
      </c>
      <c r="J80" s="51">
        <f t="shared" si="8"/>
        <v>11</v>
      </c>
    </row>
    <row r="81" spans="1:10">
      <c r="A81" s="94">
        <v>80</v>
      </c>
      <c r="B81" s="95" t="s">
        <v>172</v>
      </c>
      <c r="C81" s="51">
        <v>5800</v>
      </c>
      <c r="D81" s="52">
        <v>6093</v>
      </c>
      <c r="E81" s="51">
        <v>6158</v>
      </c>
      <c r="F81" s="76">
        <f t="shared" si="5"/>
        <v>3.5455357800869627E-3</v>
      </c>
      <c r="G81" s="76">
        <f t="shared" si="6"/>
        <v>6.1724137931034484E-2</v>
      </c>
      <c r="H81" s="52">
        <f t="shared" si="7"/>
        <v>358</v>
      </c>
      <c r="I81" s="78">
        <f t="shared" si="9"/>
        <v>5.7106396554474394E-3</v>
      </c>
      <c r="J81" s="51">
        <f t="shared" si="8"/>
        <v>65</v>
      </c>
    </row>
    <row r="82" spans="1:10" ht="15" thickBot="1">
      <c r="A82" s="94">
        <v>81</v>
      </c>
      <c r="B82" s="95" t="s">
        <v>173</v>
      </c>
      <c r="C82" s="51">
        <v>6796</v>
      </c>
      <c r="D82" s="52">
        <v>7235</v>
      </c>
      <c r="E82" s="51">
        <v>7297</v>
      </c>
      <c r="F82" s="76">
        <f t="shared" si="5"/>
        <v>4.2013274743901543E-3</v>
      </c>
      <c r="G82" s="76">
        <f t="shared" si="6"/>
        <v>7.3719835197174816E-2</v>
      </c>
      <c r="H82" s="52">
        <f t="shared" si="7"/>
        <v>501</v>
      </c>
      <c r="I82" s="78">
        <f t="shared" si="9"/>
        <v>7.9917052161429247E-3</v>
      </c>
      <c r="J82" s="51">
        <f t="shared" si="8"/>
        <v>62</v>
      </c>
    </row>
    <row r="83" spans="1:10" s="12" customFormat="1" ht="15" thickBot="1">
      <c r="A83" s="156" t="s">
        <v>174</v>
      </c>
      <c r="B83" s="157"/>
      <c r="C83" s="91">
        <v>1674142</v>
      </c>
      <c r="D83" s="108">
        <v>1733543</v>
      </c>
      <c r="E83" s="91">
        <v>1736832</v>
      </c>
      <c r="F83" s="81">
        <f t="shared" si="5"/>
        <v>1</v>
      </c>
      <c r="G83" s="81">
        <f t="shared" si="6"/>
        <v>3.7446046990040269E-2</v>
      </c>
      <c r="H83" s="79">
        <f t="shared" si="7"/>
        <v>62690</v>
      </c>
      <c r="I83" s="82">
        <f t="shared" si="9"/>
        <v>1</v>
      </c>
      <c r="J83" s="80">
        <f t="shared" si="8"/>
        <v>3289</v>
      </c>
    </row>
    <row r="84" spans="1:10">
      <c r="D84" s="9"/>
      <c r="E84" s="9"/>
      <c r="F84" s="36"/>
      <c r="I84" s="17"/>
    </row>
    <row r="85" spans="1:10">
      <c r="D85" s="9"/>
      <c r="E85" s="9"/>
      <c r="I85" s="17"/>
    </row>
    <row r="86" spans="1:10">
      <c r="D86" s="9"/>
      <c r="E86" s="9"/>
      <c r="I86" s="17"/>
    </row>
    <row r="87" spans="1:10">
      <c r="D87" s="9"/>
      <c r="E87" s="9"/>
      <c r="I87" s="17"/>
    </row>
    <row r="88" spans="1:10">
      <c r="D88" s="9"/>
      <c r="E88" s="9"/>
      <c r="I88" s="17"/>
    </row>
    <row r="89" spans="1:10">
      <c r="D89" s="9"/>
      <c r="E89" s="9"/>
      <c r="I89" s="17"/>
    </row>
    <row r="90" spans="1:10">
      <c r="D90" s="9"/>
      <c r="E90" s="9"/>
    </row>
    <row r="91" spans="1:10">
      <c r="D91" s="9"/>
      <c r="E91" s="9"/>
    </row>
    <row r="92" spans="1:10">
      <c r="D92" s="9"/>
      <c r="E92" s="9"/>
    </row>
    <row r="93" spans="1:10">
      <c r="D93" s="9"/>
      <c r="E93" s="9"/>
    </row>
    <row r="94" spans="1:10">
      <c r="D94" s="9"/>
      <c r="E94" s="9"/>
    </row>
    <row r="95" spans="1:10">
      <c r="D95" s="9"/>
      <c r="E95" s="9"/>
    </row>
    <row r="96" spans="1:10">
      <c r="D96" s="9"/>
      <c r="E96" s="9"/>
    </row>
    <row r="97" spans="4:6">
      <c r="D97" s="9"/>
      <c r="E97" s="9"/>
    </row>
    <row r="98" spans="4:6">
      <c r="D98" s="9"/>
      <c r="E98" s="9"/>
    </row>
    <row r="99" spans="4:6">
      <c r="D99" s="9"/>
      <c r="E99" s="9"/>
    </row>
    <row r="100" spans="4:6">
      <c r="D100" s="9"/>
      <c r="E100" s="9"/>
    </row>
    <row r="101" spans="4:6">
      <c r="D101" s="9"/>
      <c r="E101" s="9"/>
      <c r="F101" s="14"/>
    </row>
    <row r="102" spans="4:6">
      <c r="D102" s="9"/>
      <c r="E102" s="9"/>
    </row>
    <row r="103" spans="4:6">
      <c r="D103" s="9"/>
      <c r="E103" s="9"/>
    </row>
    <row r="104" spans="4:6">
      <c r="D104" s="9"/>
      <c r="E104" s="9"/>
    </row>
    <row r="105" spans="4:6">
      <c r="D105" s="9"/>
      <c r="E105" s="9"/>
    </row>
    <row r="106" spans="4:6">
      <c r="D106" s="9"/>
      <c r="E106" s="9"/>
    </row>
    <row r="107" spans="4:6">
      <c r="D107" s="9"/>
      <c r="E107" s="9"/>
    </row>
    <row r="108" spans="4:6">
      <c r="D108" s="9"/>
      <c r="E108" s="9"/>
    </row>
    <row r="109" spans="4:6">
      <c r="D109" s="9"/>
      <c r="E109" s="9"/>
    </row>
    <row r="110" spans="4:6">
      <c r="D110" s="9"/>
      <c r="E110" s="9"/>
    </row>
    <row r="111" spans="4:6">
      <c r="D111" s="9"/>
      <c r="E111" s="9"/>
    </row>
    <row r="112" spans="4:6">
      <c r="D112" s="9"/>
      <c r="E112" s="9"/>
    </row>
    <row r="113" spans="4:5">
      <c r="D113" s="9"/>
      <c r="E113" s="9"/>
    </row>
    <row r="114" spans="4:5">
      <c r="D114" s="9"/>
      <c r="E114" s="9"/>
    </row>
    <row r="115" spans="4:5">
      <c r="D115" s="9"/>
      <c r="E115" s="9"/>
    </row>
    <row r="116" spans="4:5">
      <c r="D116" s="9"/>
      <c r="E116" s="9"/>
    </row>
    <row r="117" spans="4:5">
      <c r="D117" s="9"/>
      <c r="E117" s="9"/>
    </row>
    <row r="118" spans="4:5">
      <c r="D118" s="9"/>
      <c r="E118" s="9"/>
    </row>
    <row r="119" spans="4:5">
      <c r="D119" s="9"/>
      <c r="E119" s="9"/>
    </row>
    <row r="120" spans="4:5">
      <c r="D120" s="9"/>
      <c r="E120" s="9"/>
    </row>
    <row r="121" spans="4:5">
      <c r="D121" s="9"/>
      <c r="E121" s="9"/>
    </row>
    <row r="122" spans="4:5">
      <c r="D122" s="9"/>
      <c r="E122" s="9"/>
    </row>
    <row r="123" spans="4:5">
      <c r="D123" s="9"/>
      <c r="E123" s="9"/>
    </row>
    <row r="124" spans="4:5">
      <c r="D124" s="9"/>
      <c r="E124" s="9"/>
    </row>
    <row r="125" spans="4:5">
      <c r="D125" s="9"/>
      <c r="E125" s="9"/>
    </row>
    <row r="126" spans="4:5">
      <c r="D126" s="9"/>
      <c r="E126" s="9"/>
    </row>
    <row r="127" spans="4:5">
      <c r="D127" s="9"/>
      <c r="E127" s="9"/>
    </row>
    <row r="128" spans="4:5">
      <c r="D128" s="9"/>
      <c r="E128" s="9"/>
    </row>
    <row r="129" spans="4:5">
      <c r="D129" s="9"/>
      <c r="E129" s="9"/>
    </row>
    <row r="130" spans="4:5">
      <c r="D130" s="9"/>
      <c r="E130" s="9"/>
    </row>
    <row r="131" spans="4:5">
      <c r="D131" s="9"/>
      <c r="E131" s="9"/>
    </row>
    <row r="132" spans="4:5">
      <c r="D132" s="9"/>
      <c r="E132" s="9"/>
    </row>
    <row r="133" spans="4:5">
      <c r="D133" s="9"/>
      <c r="E133" s="9"/>
    </row>
    <row r="134" spans="4:5">
      <c r="D134" s="9"/>
      <c r="E134" s="9"/>
    </row>
    <row r="135" spans="4:5">
      <c r="D135" s="9"/>
      <c r="E135" s="9"/>
    </row>
    <row r="136" spans="4:5">
      <c r="D136" s="9"/>
      <c r="E136" s="9"/>
    </row>
    <row r="137" spans="4:5">
      <c r="D137" s="9"/>
      <c r="E137" s="9"/>
    </row>
    <row r="138" spans="4:5">
      <c r="D138" s="9"/>
      <c r="E138" s="9"/>
    </row>
    <row r="139" spans="4:5">
      <c r="D139" s="9"/>
      <c r="E139" s="9"/>
    </row>
    <row r="140" spans="4:5">
      <c r="D140" s="9"/>
      <c r="E140" s="9"/>
    </row>
    <row r="141" spans="4:5">
      <c r="D141" s="9"/>
      <c r="E141" s="9"/>
    </row>
    <row r="142" spans="4:5">
      <c r="D142" s="9"/>
      <c r="E142" s="9"/>
    </row>
    <row r="143" spans="4:5">
      <c r="D143" s="19"/>
      <c r="E143" s="19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workbookViewId="0">
      <pane ySplit="1" topLeftCell="A83" activePane="bottomLeft" state="frozen"/>
      <selection activeCell="W1" sqref="W1"/>
      <selection pane="bottomLeft" activeCell="B1" sqref="B1:B1048576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33.17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32.453125" style="8" customWidth="1"/>
    <col min="11" max="16384" width="9.1796875" style="8"/>
  </cols>
  <sheetData>
    <row r="1" spans="1:10" ht="29.5" thickBot="1">
      <c r="A1" s="16" t="s">
        <v>1</v>
      </c>
      <c r="B1" s="7" t="s">
        <v>91</v>
      </c>
      <c r="C1" s="4">
        <v>41944</v>
      </c>
      <c r="D1" s="4">
        <v>42278</v>
      </c>
      <c r="E1" s="4">
        <v>42309</v>
      </c>
      <c r="F1" s="1" t="s">
        <v>304</v>
      </c>
      <c r="G1" s="1" t="s">
        <v>288</v>
      </c>
      <c r="H1" s="1" t="s">
        <v>289</v>
      </c>
      <c r="I1" s="1" t="s">
        <v>284</v>
      </c>
      <c r="J1" s="31" t="s">
        <v>291</v>
      </c>
    </row>
    <row r="2" spans="1:10">
      <c r="A2" s="83">
        <v>1</v>
      </c>
      <c r="B2" s="84" t="s">
        <v>2</v>
      </c>
      <c r="C2" s="74">
        <v>29487</v>
      </c>
      <c r="D2" s="73">
        <v>34697</v>
      </c>
      <c r="E2" s="74">
        <v>33836</v>
      </c>
      <c r="F2" s="75">
        <f t="shared" ref="F2:F33" si="0">E2/$E$90</f>
        <v>8.7910831666190344E-3</v>
      </c>
      <c r="G2" s="75">
        <f t="shared" ref="G2:G33" si="1">(E2-C2)/C2</f>
        <v>0.14748872384440601</v>
      </c>
      <c r="H2" s="73">
        <f t="shared" ref="H2:H33" si="2">E2-C2</f>
        <v>4349</v>
      </c>
      <c r="I2" s="77">
        <f>H2/$H$90</f>
        <v>1.1348779921349224E-2</v>
      </c>
      <c r="J2" s="74">
        <f t="shared" ref="J2:J33" si="3">E2-D2</f>
        <v>-861</v>
      </c>
    </row>
    <row r="3" spans="1:10">
      <c r="A3" s="85">
        <v>2</v>
      </c>
      <c r="B3" s="86" t="s">
        <v>3</v>
      </c>
      <c r="C3" s="51">
        <v>4100</v>
      </c>
      <c r="D3" s="52">
        <v>22973</v>
      </c>
      <c r="E3" s="51">
        <v>26611</v>
      </c>
      <c r="F3" s="76">
        <f t="shared" si="0"/>
        <v>6.9139234586505236E-3</v>
      </c>
      <c r="G3" s="76">
        <f t="shared" si="1"/>
        <v>5.4904878048780485</v>
      </c>
      <c r="H3" s="52">
        <f t="shared" si="2"/>
        <v>22511</v>
      </c>
      <c r="I3" s="78">
        <f t="shared" ref="I3:I66" si="4">H3/$H$90</f>
        <v>5.8742787953435821E-2</v>
      </c>
      <c r="J3" s="51">
        <f t="shared" si="3"/>
        <v>3638</v>
      </c>
    </row>
    <row r="4" spans="1:10">
      <c r="A4" s="85">
        <v>3</v>
      </c>
      <c r="B4" s="86" t="s">
        <v>4</v>
      </c>
      <c r="C4" s="51">
        <v>1331</v>
      </c>
      <c r="D4" s="52">
        <v>1290</v>
      </c>
      <c r="E4" s="51">
        <v>1310</v>
      </c>
      <c r="F4" s="76">
        <f t="shared" si="0"/>
        <v>3.4035698511262959E-4</v>
      </c>
      <c r="G4" s="76">
        <f t="shared" si="1"/>
        <v>-1.5777610818933134E-2</v>
      </c>
      <c r="H4" s="52">
        <f t="shared" si="2"/>
        <v>-21</v>
      </c>
      <c r="I4" s="78">
        <f t="shared" si="4"/>
        <v>-5.4799811071127545E-5</v>
      </c>
      <c r="J4" s="51">
        <f t="shared" si="3"/>
        <v>20</v>
      </c>
    </row>
    <row r="5" spans="1:10">
      <c r="A5" s="85">
        <v>5</v>
      </c>
      <c r="B5" s="86" t="s">
        <v>5</v>
      </c>
      <c r="C5" s="51">
        <v>524</v>
      </c>
      <c r="D5" s="52">
        <v>485</v>
      </c>
      <c r="E5" s="51">
        <v>480</v>
      </c>
      <c r="F5" s="76">
        <f t="shared" si="0"/>
        <v>1.2471095637714671E-4</v>
      </c>
      <c r="G5" s="76">
        <f t="shared" si="1"/>
        <v>-8.3969465648854963E-2</v>
      </c>
      <c r="H5" s="52">
        <f t="shared" si="2"/>
        <v>-44</v>
      </c>
      <c r="I5" s="78">
        <f t="shared" si="4"/>
        <v>-1.1481865176807676E-4</v>
      </c>
      <c r="J5" s="51">
        <f t="shared" si="3"/>
        <v>-5</v>
      </c>
    </row>
    <row r="6" spans="1:10">
      <c r="A6" s="85">
        <v>6</v>
      </c>
      <c r="B6" s="86" t="s">
        <v>6</v>
      </c>
      <c r="C6" s="51">
        <v>78</v>
      </c>
      <c r="D6" s="52">
        <v>94</v>
      </c>
      <c r="E6" s="51">
        <v>96</v>
      </c>
      <c r="F6" s="76">
        <f t="shared" si="0"/>
        <v>2.4942191275429343E-5</v>
      </c>
      <c r="G6" s="76">
        <f t="shared" si="1"/>
        <v>0.23076923076923078</v>
      </c>
      <c r="H6" s="52">
        <f t="shared" si="2"/>
        <v>18</v>
      </c>
      <c r="I6" s="78">
        <f t="shared" si="4"/>
        <v>4.6971266632395038E-5</v>
      </c>
      <c r="J6" s="51">
        <f t="shared" si="3"/>
        <v>2</v>
      </c>
    </row>
    <row r="7" spans="1:10">
      <c r="A7" s="85">
        <v>7</v>
      </c>
      <c r="B7" s="86" t="s">
        <v>7</v>
      </c>
      <c r="C7" s="51">
        <v>924</v>
      </c>
      <c r="D7" s="52">
        <v>920</v>
      </c>
      <c r="E7" s="51">
        <v>922</v>
      </c>
      <c r="F7" s="76">
        <f t="shared" si="0"/>
        <v>2.3954896204110264E-4</v>
      </c>
      <c r="G7" s="76">
        <f t="shared" si="1"/>
        <v>-2.1645021645021645E-3</v>
      </c>
      <c r="H7" s="52">
        <f t="shared" si="2"/>
        <v>-2</v>
      </c>
      <c r="I7" s="78">
        <f t="shared" si="4"/>
        <v>-5.2190296258216708E-6</v>
      </c>
      <c r="J7" s="51">
        <f t="shared" si="3"/>
        <v>2</v>
      </c>
    </row>
    <row r="8" spans="1:10">
      <c r="A8" s="85">
        <v>8</v>
      </c>
      <c r="B8" s="86" t="s">
        <v>8</v>
      </c>
      <c r="C8" s="51">
        <v>2714</v>
      </c>
      <c r="D8" s="52">
        <v>3248</v>
      </c>
      <c r="E8" s="51">
        <v>3236</v>
      </c>
      <c r="F8" s="76">
        <f t="shared" si="0"/>
        <v>8.4075969757593078E-4</v>
      </c>
      <c r="G8" s="76">
        <f t="shared" si="1"/>
        <v>0.19233603537214444</v>
      </c>
      <c r="H8" s="52">
        <f t="shared" si="2"/>
        <v>522</v>
      </c>
      <c r="I8" s="78">
        <f t="shared" si="4"/>
        <v>1.3621667323394562E-3</v>
      </c>
      <c r="J8" s="51">
        <f t="shared" si="3"/>
        <v>-12</v>
      </c>
    </row>
    <row r="9" spans="1:10">
      <c r="A9" s="85">
        <v>9</v>
      </c>
      <c r="B9" s="86" t="s">
        <v>9</v>
      </c>
      <c r="C9" s="51">
        <v>502</v>
      </c>
      <c r="D9" s="52">
        <v>444</v>
      </c>
      <c r="E9" s="51">
        <v>465</v>
      </c>
      <c r="F9" s="76">
        <f t="shared" si="0"/>
        <v>1.2081373899036089E-4</v>
      </c>
      <c r="G9" s="76">
        <f t="shared" si="1"/>
        <v>-7.370517928286853E-2</v>
      </c>
      <c r="H9" s="52">
        <f t="shared" si="2"/>
        <v>-37</v>
      </c>
      <c r="I9" s="78">
        <f t="shared" si="4"/>
        <v>-9.6552048077700912E-5</v>
      </c>
      <c r="J9" s="51">
        <f t="shared" si="3"/>
        <v>21</v>
      </c>
    </row>
    <row r="10" spans="1:10">
      <c r="A10" s="87">
        <v>10</v>
      </c>
      <c r="B10" s="86" t="s">
        <v>10</v>
      </c>
      <c r="C10" s="52">
        <v>119928</v>
      </c>
      <c r="D10" s="52">
        <v>132080</v>
      </c>
      <c r="E10" s="52">
        <v>128632</v>
      </c>
      <c r="F10" s="76">
        <f t="shared" si="0"/>
        <v>3.3420457793135704E-2</v>
      </c>
      <c r="G10" s="76">
        <f t="shared" si="1"/>
        <v>7.2576879461009935E-2</v>
      </c>
      <c r="H10" s="52">
        <f t="shared" si="2"/>
        <v>8704</v>
      </c>
      <c r="I10" s="78">
        <f t="shared" si="4"/>
        <v>2.2713216931575912E-2</v>
      </c>
      <c r="J10" s="51">
        <f t="shared" si="3"/>
        <v>-3448</v>
      </c>
    </row>
    <row r="11" spans="1:10">
      <c r="A11" s="87">
        <v>11</v>
      </c>
      <c r="B11" s="86" t="s">
        <v>11</v>
      </c>
      <c r="C11" s="52">
        <v>2338</v>
      </c>
      <c r="D11" s="52">
        <v>2639</v>
      </c>
      <c r="E11" s="52">
        <v>2563</v>
      </c>
      <c r="F11" s="76">
        <f t="shared" si="0"/>
        <v>6.65904544155473E-4</v>
      </c>
      <c r="G11" s="76">
        <f t="shared" si="1"/>
        <v>9.6236099230111199E-2</v>
      </c>
      <c r="H11" s="52">
        <f t="shared" si="2"/>
        <v>225</v>
      </c>
      <c r="I11" s="78">
        <f t="shared" si="4"/>
        <v>5.8714083290493794E-4</v>
      </c>
      <c r="J11" s="51">
        <f t="shared" si="3"/>
        <v>-76</v>
      </c>
    </row>
    <row r="12" spans="1:10">
      <c r="A12" s="87">
        <v>12</v>
      </c>
      <c r="B12" s="86" t="s">
        <v>12</v>
      </c>
      <c r="C12" s="52">
        <v>612</v>
      </c>
      <c r="D12" s="52">
        <v>458</v>
      </c>
      <c r="E12" s="52">
        <v>596</v>
      </c>
      <c r="F12" s="76">
        <f t="shared" si="0"/>
        <v>1.5484943750162383E-4</v>
      </c>
      <c r="G12" s="76">
        <f t="shared" si="1"/>
        <v>-2.6143790849673203E-2</v>
      </c>
      <c r="H12" s="52">
        <f t="shared" si="2"/>
        <v>-16</v>
      </c>
      <c r="I12" s="78">
        <f t="shared" si="4"/>
        <v>-4.1752237006573366E-5</v>
      </c>
      <c r="J12" s="51">
        <f t="shared" si="3"/>
        <v>138</v>
      </c>
    </row>
    <row r="13" spans="1:10">
      <c r="A13" s="87">
        <v>13</v>
      </c>
      <c r="B13" s="86" t="s">
        <v>13</v>
      </c>
      <c r="C13" s="52">
        <v>125470</v>
      </c>
      <c r="D13" s="52">
        <v>121340</v>
      </c>
      <c r="E13" s="52">
        <v>122446</v>
      </c>
      <c r="F13" s="76">
        <f t="shared" si="0"/>
        <v>3.1813245342825223E-2</v>
      </c>
      <c r="G13" s="76">
        <f t="shared" si="1"/>
        <v>-2.4101378815653145E-2</v>
      </c>
      <c r="H13" s="52">
        <f t="shared" si="2"/>
        <v>-3024</v>
      </c>
      <c r="I13" s="78">
        <f t="shared" si="4"/>
        <v>-7.8911727942423664E-3</v>
      </c>
      <c r="J13" s="51">
        <f t="shared" si="3"/>
        <v>1106</v>
      </c>
    </row>
    <row r="14" spans="1:10">
      <c r="A14" s="87">
        <v>14</v>
      </c>
      <c r="B14" s="86" t="s">
        <v>14</v>
      </c>
      <c r="C14" s="52">
        <v>244187</v>
      </c>
      <c r="D14" s="52">
        <v>237577</v>
      </c>
      <c r="E14" s="52">
        <v>240327</v>
      </c>
      <c r="F14" s="76">
        <f t="shared" si="0"/>
        <v>6.2440437527605287E-2</v>
      </c>
      <c r="G14" s="76">
        <f t="shared" si="1"/>
        <v>-1.5807557322871407E-2</v>
      </c>
      <c r="H14" s="52">
        <f t="shared" si="2"/>
        <v>-3860</v>
      </c>
      <c r="I14" s="78">
        <f t="shared" si="4"/>
        <v>-1.0072727177835824E-2</v>
      </c>
      <c r="J14" s="51">
        <f t="shared" si="3"/>
        <v>2750</v>
      </c>
    </row>
    <row r="15" spans="1:10">
      <c r="A15" s="87">
        <v>15</v>
      </c>
      <c r="B15" s="86" t="s">
        <v>15</v>
      </c>
      <c r="C15" s="52">
        <v>12975</v>
      </c>
      <c r="D15" s="52">
        <v>12774</v>
      </c>
      <c r="E15" s="52">
        <v>12873</v>
      </c>
      <c r="F15" s="76">
        <f t="shared" si="0"/>
        <v>3.3445919613396035E-3</v>
      </c>
      <c r="G15" s="76">
        <f t="shared" si="1"/>
        <v>-7.8612716763005776E-3</v>
      </c>
      <c r="H15" s="52">
        <f t="shared" si="2"/>
        <v>-102</v>
      </c>
      <c r="I15" s="78">
        <f t="shared" si="4"/>
        <v>-2.6617051091690523E-4</v>
      </c>
      <c r="J15" s="51">
        <f t="shared" si="3"/>
        <v>99</v>
      </c>
    </row>
    <row r="16" spans="1:10">
      <c r="A16" s="87">
        <v>16</v>
      </c>
      <c r="B16" s="86" t="s">
        <v>16</v>
      </c>
      <c r="C16" s="52">
        <v>10109</v>
      </c>
      <c r="D16" s="52">
        <v>8158</v>
      </c>
      <c r="E16" s="52">
        <v>8069</v>
      </c>
      <c r="F16" s="76">
        <f t="shared" si="0"/>
        <v>2.0964431395983267E-3</v>
      </c>
      <c r="G16" s="76">
        <f t="shared" si="1"/>
        <v>-0.20180037590266101</v>
      </c>
      <c r="H16" s="52">
        <f t="shared" si="2"/>
        <v>-2040</v>
      </c>
      <c r="I16" s="78">
        <f t="shared" si="4"/>
        <v>-5.3234102183381043E-3</v>
      </c>
      <c r="J16" s="51">
        <f t="shared" si="3"/>
        <v>-89</v>
      </c>
    </row>
    <row r="17" spans="1:10">
      <c r="A17" s="87">
        <v>17</v>
      </c>
      <c r="B17" s="86" t="s">
        <v>17</v>
      </c>
      <c r="C17" s="52">
        <v>9258</v>
      </c>
      <c r="D17" s="52">
        <v>9364</v>
      </c>
      <c r="E17" s="52">
        <v>9548</v>
      </c>
      <c r="F17" s="76">
        <f t="shared" si="0"/>
        <v>2.48070877393541E-3</v>
      </c>
      <c r="G17" s="76">
        <f t="shared" si="1"/>
        <v>3.1324260099373516E-2</v>
      </c>
      <c r="H17" s="52">
        <f t="shared" si="2"/>
        <v>290</v>
      </c>
      <c r="I17" s="78">
        <f t="shared" si="4"/>
        <v>7.5675929574414225E-4</v>
      </c>
      <c r="J17" s="51">
        <f t="shared" si="3"/>
        <v>184</v>
      </c>
    </row>
    <row r="18" spans="1:10">
      <c r="A18" s="87">
        <v>18</v>
      </c>
      <c r="B18" s="86" t="s">
        <v>18</v>
      </c>
      <c r="C18" s="52">
        <v>15084</v>
      </c>
      <c r="D18" s="52">
        <v>13725</v>
      </c>
      <c r="E18" s="52">
        <v>13707</v>
      </c>
      <c r="F18" s="76">
        <f t="shared" si="0"/>
        <v>3.5612772480448961E-3</v>
      </c>
      <c r="G18" s="76">
        <f t="shared" si="1"/>
        <v>-9.1288782816229111E-2</v>
      </c>
      <c r="H18" s="52">
        <f t="shared" si="2"/>
        <v>-1377</v>
      </c>
      <c r="I18" s="78">
        <f t="shared" si="4"/>
        <v>-3.5933018973782205E-3</v>
      </c>
      <c r="J18" s="51">
        <f t="shared" si="3"/>
        <v>-18</v>
      </c>
    </row>
    <row r="19" spans="1:10">
      <c r="A19" s="87">
        <v>19</v>
      </c>
      <c r="B19" s="86" t="s">
        <v>19</v>
      </c>
      <c r="C19" s="52">
        <v>965</v>
      </c>
      <c r="D19" s="52">
        <v>970</v>
      </c>
      <c r="E19" s="52">
        <v>979</v>
      </c>
      <c r="F19" s="76">
        <f t="shared" si="0"/>
        <v>2.5435838811088885E-4</v>
      </c>
      <c r="G19" s="76">
        <f t="shared" si="1"/>
        <v>1.4507772020725389E-2</v>
      </c>
      <c r="H19" s="52">
        <f t="shared" si="2"/>
        <v>14</v>
      </c>
      <c r="I19" s="78">
        <f t="shared" si="4"/>
        <v>3.6533207380751695E-5</v>
      </c>
      <c r="J19" s="51">
        <f t="shared" si="3"/>
        <v>9</v>
      </c>
    </row>
    <row r="20" spans="1:10">
      <c r="A20" s="87">
        <v>20</v>
      </c>
      <c r="B20" s="86" t="s">
        <v>20</v>
      </c>
      <c r="C20" s="52">
        <v>16590</v>
      </c>
      <c r="D20" s="52">
        <v>17146</v>
      </c>
      <c r="E20" s="52">
        <v>17233</v>
      </c>
      <c r="F20" s="76">
        <f t="shared" si="0"/>
        <v>4.4773831484320199E-3</v>
      </c>
      <c r="G20" s="76">
        <f t="shared" si="1"/>
        <v>3.8758288125376732E-2</v>
      </c>
      <c r="H20" s="52">
        <f t="shared" si="2"/>
        <v>643</v>
      </c>
      <c r="I20" s="78">
        <f t="shared" si="4"/>
        <v>1.6779180247016672E-3</v>
      </c>
      <c r="J20" s="51">
        <f t="shared" si="3"/>
        <v>87</v>
      </c>
    </row>
    <row r="21" spans="1:10">
      <c r="A21" s="87">
        <v>21</v>
      </c>
      <c r="B21" s="86" t="s">
        <v>21</v>
      </c>
      <c r="C21" s="52">
        <v>6837</v>
      </c>
      <c r="D21" s="52">
        <v>7252</v>
      </c>
      <c r="E21" s="52">
        <v>7317</v>
      </c>
      <c r="F21" s="76">
        <f t="shared" si="0"/>
        <v>1.9010626412741302E-3</v>
      </c>
      <c r="G21" s="76">
        <f t="shared" si="1"/>
        <v>7.0206230802983771E-2</v>
      </c>
      <c r="H21" s="52">
        <f t="shared" si="2"/>
        <v>480</v>
      </c>
      <c r="I21" s="78">
        <f t="shared" si="4"/>
        <v>1.252567110197201E-3</v>
      </c>
      <c r="J21" s="51">
        <f t="shared" si="3"/>
        <v>65</v>
      </c>
    </row>
    <row r="22" spans="1:10">
      <c r="A22" s="87">
        <v>22</v>
      </c>
      <c r="B22" s="86" t="s">
        <v>22</v>
      </c>
      <c r="C22" s="52">
        <v>37072</v>
      </c>
      <c r="D22" s="52">
        <v>40604</v>
      </c>
      <c r="E22" s="52">
        <v>40737</v>
      </c>
      <c r="F22" s="76">
        <f t="shared" si="0"/>
        <v>1.0584062979032971E-2</v>
      </c>
      <c r="G22" s="76">
        <f t="shared" si="1"/>
        <v>9.8861674579197242E-2</v>
      </c>
      <c r="H22" s="52">
        <f t="shared" si="2"/>
        <v>3665</v>
      </c>
      <c r="I22" s="78">
        <f t="shared" si="4"/>
        <v>9.5638717893182113E-3</v>
      </c>
      <c r="J22" s="51">
        <f t="shared" si="3"/>
        <v>133</v>
      </c>
    </row>
    <row r="23" spans="1:10">
      <c r="A23" s="87">
        <v>23</v>
      </c>
      <c r="B23" s="86" t="s">
        <v>23</v>
      </c>
      <c r="C23" s="52">
        <v>26842</v>
      </c>
      <c r="D23" s="52">
        <v>28890</v>
      </c>
      <c r="E23" s="52">
        <v>28538</v>
      </c>
      <c r="F23" s="76">
        <f t="shared" si="0"/>
        <v>7.4145859856062767E-3</v>
      </c>
      <c r="G23" s="76">
        <f t="shared" si="1"/>
        <v>6.3184561508084339E-2</v>
      </c>
      <c r="H23" s="52">
        <f t="shared" si="2"/>
        <v>1696</v>
      </c>
      <c r="I23" s="78">
        <f t="shared" si="4"/>
        <v>4.4257371226967771E-3</v>
      </c>
      <c r="J23" s="51">
        <f t="shared" si="3"/>
        <v>-352</v>
      </c>
    </row>
    <row r="24" spans="1:10">
      <c r="A24" s="87">
        <v>24</v>
      </c>
      <c r="B24" s="86" t="s">
        <v>24</v>
      </c>
      <c r="C24" s="52">
        <v>11480</v>
      </c>
      <c r="D24" s="52">
        <v>11393</v>
      </c>
      <c r="E24" s="52">
        <v>11432</v>
      </c>
      <c r="F24" s="76">
        <f t="shared" si="0"/>
        <v>2.9701992777157109E-3</v>
      </c>
      <c r="G24" s="76">
        <f t="shared" si="1"/>
        <v>-4.181184668989547E-3</v>
      </c>
      <c r="H24" s="52">
        <f t="shared" si="2"/>
        <v>-48</v>
      </c>
      <c r="I24" s="78">
        <f t="shared" si="4"/>
        <v>-1.2525671101972009E-4</v>
      </c>
      <c r="J24" s="51">
        <f t="shared" si="3"/>
        <v>39</v>
      </c>
    </row>
    <row r="25" spans="1:10">
      <c r="A25" s="87">
        <v>25</v>
      </c>
      <c r="B25" s="86" t="s">
        <v>25</v>
      </c>
      <c r="C25" s="52">
        <v>52861</v>
      </c>
      <c r="D25" s="52">
        <v>55583</v>
      </c>
      <c r="E25" s="52">
        <v>55826</v>
      </c>
      <c r="F25" s="76">
        <f t="shared" si="0"/>
        <v>1.4504403855647068E-2</v>
      </c>
      <c r="G25" s="76">
        <f t="shared" si="1"/>
        <v>5.6090501503944304E-2</v>
      </c>
      <c r="H25" s="52">
        <f t="shared" si="2"/>
        <v>2965</v>
      </c>
      <c r="I25" s="78">
        <f t="shared" si="4"/>
        <v>7.7372114202806271E-3</v>
      </c>
      <c r="J25" s="51">
        <f t="shared" si="3"/>
        <v>243</v>
      </c>
    </row>
    <row r="26" spans="1:10">
      <c r="A26" s="87">
        <v>26</v>
      </c>
      <c r="B26" s="86" t="s">
        <v>26</v>
      </c>
      <c r="C26" s="52">
        <v>11255</v>
      </c>
      <c r="D26" s="52">
        <v>11208</v>
      </c>
      <c r="E26" s="52">
        <v>11198</v>
      </c>
      <c r="F26" s="76">
        <f t="shared" si="0"/>
        <v>2.909402686481852E-3</v>
      </c>
      <c r="G26" s="76">
        <f t="shared" si="1"/>
        <v>-5.0644158151932472E-3</v>
      </c>
      <c r="H26" s="52">
        <f t="shared" si="2"/>
        <v>-57</v>
      </c>
      <c r="I26" s="78">
        <f t="shared" si="4"/>
        <v>-1.4874234433591763E-4</v>
      </c>
      <c r="J26" s="51">
        <f t="shared" si="3"/>
        <v>-10</v>
      </c>
    </row>
    <row r="27" spans="1:10">
      <c r="A27" s="87">
        <v>27</v>
      </c>
      <c r="B27" s="86" t="s">
        <v>27</v>
      </c>
      <c r="C27" s="52">
        <v>26545</v>
      </c>
      <c r="D27" s="52">
        <v>28824</v>
      </c>
      <c r="E27" s="52">
        <v>28935</v>
      </c>
      <c r="F27" s="76">
        <f t="shared" si="0"/>
        <v>7.5177323391098757E-3</v>
      </c>
      <c r="G27" s="76">
        <f t="shared" si="1"/>
        <v>9.0035788284045959E-2</v>
      </c>
      <c r="H27" s="52">
        <f t="shared" si="2"/>
        <v>2390</v>
      </c>
      <c r="I27" s="78">
        <f t="shared" si="4"/>
        <v>6.2367404028568964E-3</v>
      </c>
      <c r="J27" s="51">
        <f t="shared" si="3"/>
        <v>111</v>
      </c>
    </row>
    <row r="28" spans="1:10">
      <c r="A28" s="87">
        <v>28</v>
      </c>
      <c r="B28" s="86" t="s">
        <v>28</v>
      </c>
      <c r="C28" s="52">
        <v>16485</v>
      </c>
      <c r="D28" s="52">
        <v>18852</v>
      </c>
      <c r="E28" s="52">
        <v>18776</v>
      </c>
      <c r="F28" s="76">
        <f t="shared" si="0"/>
        <v>4.8782769102860557E-3</v>
      </c>
      <c r="G28" s="76">
        <f t="shared" si="1"/>
        <v>0.13897482559902943</v>
      </c>
      <c r="H28" s="52">
        <f t="shared" si="2"/>
        <v>2291</v>
      </c>
      <c r="I28" s="78">
        <f t="shared" si="4"/>
        <v>5.9783984363787242E-3</v>
      </c>
      <c r="J28" s="51">
        <f t="shared" si="3"/>
        <v>-76</v>
      </c>
    </row>
    <row r="29" spans="1:10">
      <c r="A29" s="87">
        <v>29</v>
      </c>
      <c r="B29" s="86" t="s">
        <v>29</v>
      </c>
      <c r="C29" s="52">
        <v>21930</v>
      </c>
      <c r="D29" s="52">
        <v>25823</v>
      </c>
      <c r="E29" s="52">
        <v>26147</v>
      </c>
      <c r="F29" s="76">
        <f t="shared" si="0"/>
        <v>6.793369534152615E-3</v>
      </c>
      <c r="G29" s="76">
        <f t="shared" si="1"/>
        <v>0.1922936616507068</v>
      </c>
      <c r="H29" s="52">
        <f t="shared" si="2"/>
        <v>4217</v>
      </c>
      <c r="I29" s="78">
        <f t="shared" si="4"/>
        <v>1.1004323966044994E-2</v>
      </c>
      <c r="J29" s="51">
        <f t="shared" si="3"/>
        <v>324</v>
      </c>
    </row>
    <row r="30" spans="1:10">
      <c r="A30" s="87">
        <v>30</v>
      </c>
      <c r="B30" s="86" t="s">
        <v>30</v>
      </c>
      <c r="C30" s="52">
        <v>2754</v>
      </c>
      <c r="D30" s="52">
        <v>3103</v>
      </c>
      <c r="E30" s="52">
        <v>3083</v>
      </c>
      <c r="F30" s="76">
        <f t="shared" si="0"/>
        <v>8.0100808023071527E-4</v>
      </c>
      <c r="G30" s="76">
        <f t="shared" si="1"/>
        <v>0.11946259985475671</v>
      </c>
      <c r="H30" s="52">
        <f t="shared" si="2"/>
        <v>329</v>
      </c>
      <c r="I30" s="78">
        <f t="shared" si="4"/>
        <v>8.5853037344766486E-4</v>
      </c>
      <c r="J30" s="51">
        <f t="shared" si="3"/>
        <v>-20</v>
      </c>
    </row>
    <row r="31" spans="1:10">
      <c r="A31" s="87">
        <v>31</v>
      </c>
      <c r="B31" s="86" t="s">
        <v>31</v>
      </c>
      <c r="C31" s="52">
        <v>20338</v>
      </c>
      <c r="D31" s="52">
        <v>21684</v>
      </c>
      <c r="E31" s="52">
        <v>21749</v>
      </c>
      <c r="F31" s="76">
        <f t="shared" si="0"/>
        <v>5.650705396347008E-3</v>
      </c>
      <c r="G31" s="76">
        <f t="shared" si="1"/>
        <v>6.9377519913462485E-2</v>
      </c>
      <c r="H31" s="52">
        <f t="shared" si="2"/>
        <v>1411</v>
      </c>
      <c r="I31" s="78">
        <f t="shared" si="4"/>
        <v>3.6820254010171889E-3</v>
      </c>
      <c r="J31" s="51">
        <f t="shared" si="3"/>
        <v>65</v>
      </c>
    </row>
    <row r="32" spans="1:10">
      <c r="A32" s="87">
        <v>32</v>
      </c>
      <c r="B32" s="86" t="s">
        <v>32</v>
      </c>
      <c r="C32" s="52">
        <v>13949</v>
      </c>
      <c r="D32" s="52">
        <v>15292</v>
      </c>
      <c r="E32" s="52">
        <v>15270</v>
      </c>
      <c r="F32" s="76">
        <f t="shared" si="0"/>
        <v>3.9673672997479802E-3</v>
      </c>
      <c r="G32" s="76">
        <f t="shared" si="1"/>
        <v>9.4702129184887809E-2</v>
      </c>
      <c r="H32" s="52">
        <f t="shared" si="2"/>
        <v>1321</v>
      </c>
      <c r="I32" s="78">
        <f t="shared" si="4"/>
        <v>3.4471690678552136E-3</v>
      </c>
      <c r="J32" s="51">
        <f t="shared" si="3"/>
        <v>-22</v>
      </c>
    </row>
    <row r="33" spans="1:10">
      <c r="A33" s="87">
        <v>33</v>
      </c>
      <c r="B33" s="86" t="s">
        <v>33</v>
      </c>
      <c r="C33" s="52">
        <v>22245</v>
      </c>
      <c r="D33" s="52">
        <v>24359</v>
      </c>
      <c r="E33" s="52">
        <v>24380</v>
      </c>
      <c r="F33" s="76">
        <f t="shared" si="0"/>
        <v>6.3342773259892435E-3</v>
      </c>
      <c r="G33" s="76">
        <f t="shared" si="1"/>
        <v>9.5976623960440544E-2</v>
      </c>
      <c r="H33" s="52">
        <f t="shared" si="2"/>
        <v>2135</v>
      </c>
      <c r="I33" s="78">
        <f t="shared" si="4"/>
        <v>5.5713141255646342E-3</v>
      </c>
      <c r="J33" s="51">
        <f t="shared" si="3"/>
        <v>21</v>
      </c>
    </row>
    <row r="34" spans="1:10">
      <c r="A34" s="87">
        <v>35</v>
      </c>
      <c r="B34" s="86" t="s">
        <v>34</v>
      </c>
      <c r="C34" s="52">
        <v>9941</v>
      </c>
      <c r="D34" s="52">
        <v>10044</v>
      </c>
      <c r="E34" s="52">
        <v>9898</v>
      </c>
      <c r="F34" s="76">
        <f t="shared" ref="F34:F65" si="5">E34/$E$90</f>
        <v>2.5716438462937462E-3</v>
      </c>
      <c r="G34" s="76">
        <f t="shared" ref="G34:G65" si="6">(E34-C34)/C34</f>
        <v>-4.3255205713710896E-3</v>
      </c>
      <c r="H34" s="52">
        <f t="shared" ref="H34:H65" si="7">E34-C34</f>
        <v>-43</v>
      </c>
      <c r="I34" s="78">
        <f t="shared" si="4"/>
        <v>-1.1220913695516593E-4</v>
      </c>
      <c r="J34" s="51">
        <f t="shared" ref="J34:J66" si="8">E34-D34</f>
        <v>-146</v>
      </c>
    </row>
    <row r="35" spans="1:10">
      <c r="A35" s="87">
        <v>36</v>
      </c>
      <c r="B35" s="86" t="s">
        <v>35</v>
      </c>
      <c r="C35" s="52">
        <v>1726</v>
      </c>
      <c r="D35" s="52">
        <v>1588</v>
      </c>
      <c r="E35" s="52">
        <v>1600</v>
      </c>
      <c r="F35" s="76">
        <f t="shared" si="5"/>
        <v>4.1570318792382241E-4</v>
      </c>
      <c r="G35" s="76">
        <f t="shared" si="6"/>
        <v>-7.3001158748551565E-2</v>
      </c>
      <c r="H35" s="52">
        <f t="shared" si="7"/>
        <v>-126</v>
      </c>
      <c r="I35" s="78">
        <f t="shared" si="4"/>
        <v>-3.2879886642676529E-4</v>
      </c>
      <c r="J35" s="51">
        <f t="shared" si="8"/>
        <v>12</v>
      </c>
    </row>
    <row r="36" spans="1:10">
      <c r="A36" s="87">
        <v>37</v>
      </c>
      <c r="B36" s="86" t="s">
        <v>36</v>
      </c>
      <c r="C36" s="52">
        <v>645</v>
      </c>
      <c r="D36" s="52">
        <v>908</v>
      </c>
      <c r="E36" s="52">
        <v>1103</v>
      </c>
      <c r="F36" s="76">
        <f t="shared" si="5"/>
        <v>2.8657538517498507E-4</v>
      </c>
      <c r="G36" s="76">
        <f t="shared" si="6"/>
        <v>0.71007751937984498</v>
      </c>
      <c r="H36" s="52">
        <f t="shared" si="7"/>
        <v>458</v>
      </c>
      <c r="I36" s="78">
        <f t="shared" si="4"/>
        <v>1.1951577843131627E-3</v>
      </c>
      <c r="J36" s="51">
        <f t="shared" si="8"/>
        <v>195</v>
      </c>
    </row>
    <row r="37" spans="1:10">
      <c r="A37" s="87">
        <v>38</v>
      </c>
      <c r="B37" s="86" t="s">
        <v>37</v>
      </c>
      <c r="C37" s="52">
        <v>6453</v>
      </c>
      <c r="D37" s="52">
        <v>7844</v>
      </c>
      <c r="E37" s="52">
        <v>8055</v>
      </c>
      <c r="F37" s="76">
        <f t="shared" si="5"/>
        <v>2.0928057367039935E-3</v>
      </c>
      <c r="G37" s="76">
        <f t="shared" si="6"/>
        <v>0.24825662482566249</v>
      </c>
      <c r="H37" s="52">
        <f t="shared" si="7"/>
        <v>1602</v>
      </c>
      <c r="I37" s="78">
        <f t="shared" si="4"/>
        <v>4.1804427302831581E-3</v>
      </c>
      <c r="J37" s="51">
        <f t="shared" si="8"/>
        <v>211</v>
      </c>
    </row>
    <row r="38" spans="1:10">
      <c r="A38" s="87">
        <v>39</v>
      </c>
      <c r="B38" s="86" t="s">
        <v>38</v>
      </c>
      <c r="C38" s="52">
        <v>185</v>
      </c>
      <c r="D38" s="52">
        <v>228</v>
      </c>
      <c r="E38" s="52">
        <v>226</v>
      </c>
      <c r="F38" s="76">
        <f t="shared" si="5"/>
        <v>5.8718075294239914E-5</v>
      </c>
      <c r="G38" s="76">
        <f t="shared" si="6"/>
        <v>0.22162162162162163</v>
      </c>
      <c r="H38" s="52">
        <f t="shared" si="7"/>
        <v>41</v>
      </c>
      <c r="I38" s="78">
        <f t="shared" si="4"/>
        <v>1.0699010732934426E-4</v>
      </c>
      <c r="J38" s="51">
        <f t="shared" si="8"/>
        <v>-2</v>
      </c>
    </row>
    <row r="39" spans="1:10">
      <c r="A39" s="87">
        <v>41</v>
      </c>
      <c r="B39" s="86" t="s">
        <v>39</v>
      </c>
      <c r="C39" s="52">
        <v>34040</v>
      </c>
      <c r="D39" s="52">
        <v>39535</v>
      </c>
      <c r="E39" s="52">
        <v>39885</v>
      </c>
      <c r="F39" s="76">
        <f t="shared" si="5"/>
        <v>1.0362701031463535E-2</v>
      </c>
      <c r="G39" s="76">
        <f t="shared" si="6"/>
        <v>0.17170975323149237</v>
      </c>
      <c r="H39" s="52">
        <f t="shared" si="7"/>
        <v>5845</v>
      </c>
      <c r="I39" s="78">
        <f t="shared" si="4"/>
        <v>1.5252614081463833E-2</v>
      </c>
      <c r="J39" s="51">
        <f t="shared" si="8"/>
        <v>350</v>
      </c>
    </row>
    <row r="40" spans="1:10">
      <c r="A40" s="87">
        <v>42</v>
      </c>
      <c r="B40" s="86" t="s">
        <v>40</v>
      </c>
      <c r="C40" s="52">
        <v>17556</v>
      </c>
      <c r="D40" s="52">
        <v>19190</v>
      </c>
      <c r="E40" s="52">
        <v>22302</v>
      </c>
      <c r="F40" s="76">
        <f t="shared" si="5"/>
        <v>5.7943828106731795E-3</v>
      </c>
      <c r="G40" s="76">
        <f t="shared" si="6"/>
        <v>0.27033492822966509</v>
      </c>
      <c r="H40" s="52">
        <f t="shared" si="7"/>
        <v>4746</v>
      </c>
      <c r="I40" s="78">
        <f t="shared" si="4"/>
        <v>1.2384757302074825E-2</v>
      </c>
      <c r="J40" s="51">
        <f t="shared" si="8"/>
        <v>3112</v>
      </c>
    </row>
    <row r="41" spans="1:10">
      <c r="A41" s="87">
        <v>43</v>
      </c>
      <c r="B41" s="86" t="s">
        <v>41</v>
      </c>
      <c r="C41" s="52">
        <v>39602</v>
      </c>
      <c r="D41" s="52">
        <v>41328</v>
      </c>
      <c r="E41" s="52">
        <v>41843</v>
      </c>
      <c r="F41" s="76">
        <f t="shared" si="5"/>
        <v>1.0871417807685312E-2</v>
      </c>
      <c r="G41" s="76">
        <f t="shared" si="6"/>
        <v>5.6588051108529873E-2</v>
      </c>
      <c r="H41" s="52">
        <f t="shared" si="7"/>
        <v>2241</v>
      </c>
      <c r="I41" s="78">
        <f t="shared" si="4"/>
        <v>5.8479226957331822E-3</v>
      </c>
      <c r="J41" s="51">
        <f t="shared" si="8"/>
        <v>515</v>
      </c>
    </row>
    <row r="42" spans="1:10">
      <c r="A42" s="87">
        <v>45</v>
      </c>
      <c r="B42" s="86" t="s">
        <v>42</v>
      </c>
      <c r="C42" s="52">
        <v>28338</v>
      </c>
      <c r="D42" s="52">
        <v>31879</v>
      </c>
      <c r="E42" s="52">
        <v>32046</v>
      </c>
      <c r="F42" s="76">
        <f t="shared" si="5"/>
        <v>8.3260152251292581E-3</v>
      </c>
      <c r="G42" s="76">
        <f t="shared" si="6"/>
        <v>0.13084903662926106</v>
      </c>
      <c r="H42" s="52">
        <f t="shared" si="7"/>
        <v>3708</v>
      </c>
      <c r="I42" s="78">
        <f t="shared" si="4"/>
        <v>9.6760809262733775E-3</v>
      </c>
      <c r="J42" s="51">
        <f t="shared" si="8"/>
        <v>167</v>
      </c>
    </row>
    <row r="43" spans="1:10">
      <c r="A43" s="87">
        <v>46</v>
      </c>
      <c r="B43" s="86" t="s">
        <v>43</v>
      </c>
      <c r="C43" s="52">
        <v>171229</v>
      </c>
      <c r="D43" s="52">
        <v>185722</v>
      </c>
      <c r="E43" s="52">
        <v>186421</v>
      </c>
      <c r="F43" s="76">
        <f t="shared" si="5"/>
        <v>4.8434877497466812E-2</v>
      </c>
      <c r="G43" s="76">
        <f t="shared" si="6"/>
        <v>8.8723288695256058E-2</v>
      </c>
      <c r="H43" s="52">
        <f t="shared" si="7"/>
        <v>15192</v>
      </c>
      <c r="I43" s="78">
        <f t="shared" si="4"/>
        <v>3.9643749037741413E-2</v>
      </c>
      <c r="J43" s="51">
        <f t="shared" si="8"/>
        <v>699</v>
      </c>
    </row>
    <row r="44" spans="1:10">
      <c r="A44" s="87">
        <v>47</v>
      </c>
      <c r="B44" s="86" t="s">
        <v>44</v>
      </c>
      <c r="C44" s="52">
        <v>437563</v>
      </c>
      <c r="D44" s="52">
        <v>469184</v>
      </c>
      <c r="E44" s="52">
        <v>460734</v>
      </c>
      <c r="F44" s="76">
        <f t="shared" si="5"/>
        <v>0.11970537036555899</v>
      </c>
      <c r="G44" s="76">
        <f t="shared" si="6"/>
        <v>5.2954660243210695E-2</v>
      </c>
      <c r="H44" s="52">
        <f t="shared" si="7"/>
        <v>23171</v>
      </c>
      <c r="I44" s="78">
        <f t="shared" si="4"/>
        <v>6.0465067729956967E-2</v>
      </c>
      <c r="J44" s="51">
        <f t="shared" si="8"/>
        <v>-8450</v>
      </c>
    </row>
    <row r="45" spans="1:10">
      <c r="A45" s="87">
        <v>49</v>
      </c>
      <c r="B45" s="86" t="s">
        <v>45</v>
      </c>
      <c r="C45" s="52">
        <v>56949</v>
      </c>
      <c r="D45" s="52">
        <v>59885</v>
      </c>
      <c r="E45" s="52">
        <v>59269</v>
      </c>
      <c r="F45" s="76">
        <f t="shared" si="5"/>
        <v>1.5398945153160643E-2</v>
      </c>
      <c r="G45" s="76">
        <f t="shared" si="6"/>
        <v>4.0738204358285485E-2</v>
      </c>
      <c r="H45" s="52">
        <f t="shared" si="7"/>
        <v>2320</v>
      </c>
      <c r="I45" s="78">
        <f t="shared" si="4"/>
        <v>6.054074365953138E-3</v>
      </c>
      <c r="J45" s="51">
        <f t="shared" si="8"/>
        <v>-616</v>
      </c>
    </row>
    <row r="46" spans="1:10">
      <c r="A46" s="87">
        <v>50</v>
      </c>
      <c r="B46" s="86" t="s">
        <v>46</v>
      </c>
      <c r="C46" s="52">
        <v>1292</v>
      </c>
      <c r="D46" s="52">
        <v>1359</v>
      </c>
      <c r="E46" s="52">
        <v>1275</v>
      </c>
      <c r="F46" s="76">
        <f t="shared" si="5"/>
        <v>3.3126347787679596E-4</v>
      </c>
      <c r="G46" s="76">
        <f t="shared" si="6"/>
        <v>-1.3157894736842105E-2</v>
      </c>
      <c r="H46" s="52">
        <f t="shared" si="7"/>
        <v>-17</v>
      </c>
      <c r="I46" s="78">
        <f t="shared" si="4"/>
        <v>-4.4361751819484202E-5</v>
      </c>
      <c r="J46" s="51">
        <f t="shared" si="8"/>
        <v>-84</v>
      </c>
    </row>
    <row r="47" spans="1:10">
      <c r="A47" s="87">
        <v>51</v>
      </c>
      <c r="B47" s="86" t="s">
        <v>47</v>
      </c>
      <c r="C47" s="52">
        <v>9805</v>
      </c>
      <c r="D47" s="52">
        <v>10956</v>
      </c>
      <c r="E47" s="52">
        <v>11020</v>
      </c>
      <c r="F47" s="76">
        <f t="shared" si="5"/>
        <v>2.8631557068253266E-3</v>
      </c>
      <c r="G47" s="76">
        <f t="shared" si="6"/>
        <v>0.12391636919938807</v>
      </c>
      <c r="H47" s="52">
        <f t="shared" si="7"/>
        <v>1215</v>
      </c>
      <c r="I47" s="78">
        <f t="shared" si="4"/>
        <v>3.1705604976866651E-3</v>
      </c>
      <c r="J47" s="51">
        <f t="shared" si="8"/>
        <v>64</v>
      </c>
    </row>
    <row r="48" spans="1:10">
      <c r="A48" s="87">
        <v>52</v>
      </c>
      <c r="B48" s="86" t="s">
        <v>48</v>
      </c>
      <c r="C48" s="52">
        <v>43690</v>
      </c>
      <c r="D48" s="52">
        <v>45781</v>
      </c>
      <c r="E48" s="52">
        <v>45403</v>
      </c>
      <c r="F48" s="76">
        <f t="shared" si="5"/>
        <v>1.1796357400815817E-2</v>
      </c>
      <c r="G48" s="76">
        <f t="shared" si="6"/>
        <v>3.9208056763561455E-2</v>
      </c>
      <c r="H48" s="52">
        <f t="shared" si="7"/>
        <v>1713</v>
      </c>
      <c r="I48" s="78">
        <f t="shared" si="4"/>
        <v>4.4700988745162611E-3</v>
      </c>
      <c r="J48" s="51">
        <f t="shared" si="8"/>
        <v>-378</v>
      </c>
    </row>
    <row r="49" spans="1:10">
      <c r="A49" s="87">
        <v>53</v>
      </c>
      <c r="B49" s="86" t="s">
        <v>49</v>
      </c>
      <c r="C49" s="52">
        <v>5571</v>
      </c>
      <c r="D49" s="52">
        <v>6037</v>
      </c>
      <c r="E49" s="52">
        <v>6136</v>
      </c>
      <c r="F49" s="76">
        <f t="shared" si="5"/>
        <v>1.5942217256878588E-3</v>
      </c>
      <c r="G49" s="76">
        <f t="shared" si="6"/>
        <v>0.1014180577993179</v>
      </c>
      <c r="H49" s="52">
        <f t="shared" si="7"/>
        <v>565</v>
      </c>
      <c r="I49" s="78">
        <f t="shared" si="4"/>
        <v>1.474375869294622E-3</v>
      </c>
      <c r="J49" s="51">
        <f t="shared" si="8"/>
        <v>99</v>
      </c>
    </row>
    <row r="50" spans="1:10">
      <c r="A50" s="87">
        <v>55</v>
      </c>
      <c r="B50" s="86" t="s">
        <v>50</v>
      </c>
      <c r="C50" s="52">
        <v>76535</v>
      </c>
      <c r="D50" s="52">
        <v>103622</v>
      </c>
      <c r="E50" s="52">
        <v>80880</v>
      </c>
      <c r="F50" s="76">
        <f t="shared" si="5"/>
        <v>2.1013796149549221E-2</v>
      </c>
      <c r="G50" s="76">
        <f t="shared" si="6"/>
        <v>5.6771411772391714E-2</v>
      </c>
      <c r="H50" s="52">
        <f t="shared" si="7"/>
        <v>4345</v>
      </c>
      <c r="I50" s="78">
        <f t="shared" si="4"/>
        <v>1.1338341862097581E-2</v>
      </c>
      <c r="J50" s="51">
        <f t="shared" si="8"/>
        <v>-22742</v>
      </c>
    </row>
    <row r="51" spans="1:10">
      <c r="A51" s="87">
        <v>56</v>
      </c>
      <c r="B51" s="86" t="s">
        <v>51</v>
      </c>
      <c r="C51" s="52">
        <v>157762</v>
      </c>
      <c r="D51" s="52">
        <v>176637</v>
      </c>
      <c r="E51" s="52">
        <v>177381</v>
      </c>
      <c r="F51" s="76">
        <f t="shared" si="5"/>
        <v>4.6086154485697209E-2</v>
      </c>
      <c r="G51" s="76">
        <f t="shared" si="6"/>
        <v>0.12435821046893422</v>
      </c>
      <c r="H51" s="52">
        <f t="shared" si="7"/>
        <v>19619</v>
      </c>
      <c r="I51" s="78">
        <f t="shared" si="4"/>
        <v>5.1196071114497685E-2</v>
      </c>
      <c r="J51" s="51">
        <f t="shared" si="8"/>
        <v>744</v>
      </c>
    </row>
    <row r="52" spans="1:10">
      <c r="A52" s="87">
        <v>58</v>
      </c>
      <c r="B52" s="86" t="s">
        <v>52</v>
      </c>
      <c r="C52" s="52">
        <v>6522</v>
      </c>
      <c r="D52" s="52">
        <v>8382</v>
      </c>
      <c r="E52" s="52">
        <v>8550</v>
      </c>
      <c r="F52" s="76">
        <f t="shared" si="5"/>
        <v>2.2214139104679261E-3</v>
      </c>
      <c r="G52" s="76">
        <f t="shared" si="6"/>
        <v>0.31094756209751612</v>
      </c>
      <c r="H52" s="52">
        <f t="shared" si="7"/>
        <v>2028</v>
      </c>
      <c r="I52" s="78">
        <f t="shared" si="4"/>
        <v>5.2920960405831744E-3</v>
      </c>
      <c r="J52" s="51">
        <f t="shared" si="8"/>
        <v>168</v>
      </c>
    </row>
    <row r="53" spans="1:10">
      <c r="A53" s="87">
        <v>59</v>
      </c>
      <c r="B53" s="86" t="s">
        <v>53</v>
      </c>
      <c r="C53" s="52">
        <v>9238</v>
      </c>
      <c r="D53" s="52">
        <v>8731</v>
      </c>
      <c r="E53" s="52">
        <v>8470</v>
      </c>
      <c r="F53" s="76">
        <f t="shared" si="5"/>
        <v>2.2006287510717348E-3</v>
      </c>
      <c r="G53" s="76">
        <f t="shared" si="6"/>
        <v>-8.3134877679151328E-2</v>
      </c>
      <c r="H53" s="52">
        <f t="shared" si="7"/>
        <v>-768</v>
      </c>
      <c r="I53" s="78">
        <f t="shared" si="4"/>
        <v>-2.0041073763155215E-3</v>
      </c>
      <c r="J53" s="51">
        <f t="shared" si="8"/>
        <v>-261</v>
      </c>
    </row>
    <row r="54" spans="1:10">
      <c r="A54" s="87">
        <v>60</v>
      </c>
      <c r="B54" s="86" t="s">
        <v>54</v>
      </c>
      <c r="C54" s="52">
        <v>2797</v>
      </c>
      <c r="D54" s="52">
        <v>2911</v>
      </c>
      <c r="E54" s="52">
        <v>2953</v>
      </c>
      <c r="F54" s="76">
        <f t="shared" si="5"/>
        <v>7.6723219621190465E-4</v>
      </c>
      <c r="G54" s="76">
        <f t="shared" si="6"/>
        <v>5.5774043618162315E-2</v>
      </c>
      <c r="H54" s="52">
        <f t="shared" si="7"/>
        <v>156</v>
      </c>
      <c r="I54" s="78">
        <f t="shared" si="4"/>
        <v>4.0708431081409033E-4</v>
      </c>
      <c r="J54" s="51">
        <f t="shared" si="8"/>
        <v>42</v>
      </c>
    </row>
    <row r="55" spans="1:10">
      <c r="A55" s="87">
        <v>61</v>
      </c>
      <c r="B55" s="86" t="s">
        <v>55</v>
      </c>
      <c r="C55" s="52">
        <v>6744</v>
      </c>
      <c r="D55" s="52">
        <v>7570</v>
      </c>
      <c r="E55" s="52">
        <v>7793</v>
      </c>
      <c r="F55" s="76">
        <f t="shared" si="5"/>
        <v>2.0247343396814672E-3</v>
      </c>
      <c r="G55" s="76">
        <f t="shared" si="6"/>
        <v>0.15554567022538554</v>
      </c>
      <c r="H55" s="52">
        <f t="shared" si="7"/>
        <v>1049</v>
      </c>
      <c r="I55" s="78">
        <f t="shared" si="4"/>
        <v>2.7373810387434664E-3</v>
      </c>
      <c r="J55" s="51">
        <f t="shared" si="8"/>
        <v>223</v>
      </c>
    </row>
    <row r="56" spans="1:10">
      <c r="A56" s="87">
        <v>62</v>
      </c>
      <c r="B56" s="86" t="s">
        <v>56</v>
      </c>
      <c r="C56" s="52">
        <v>21628</v>
      </c>
      <c r="D56" s="52">
        <v>22248</v>
      </c>
      <c r="E56" s="52">
        <v>22412</v>
      </c>
      <c r="F56" s="76">
        <f t="shared" si="5"/>
        <v>5.8229624048429423E-3</v>
      </c>
      <c r="G56" s="76">
        <f t="shared" si="6"/>
        <v>3.6249306454595898E-2</v>
      </c>
      <c r="H56" s="52">
        <f t="shared" si="7"/>
        <v>784</v>
      </c>
      <c r="I56" s="78">
        <f t="shared" si="4"/>
        <v>2.0458596133220951E-3</v>
      </c>
      <c r="J56" s="51">
        <f t="shared" si="8"/>
        <v>164</v>
      </c>
    </row>
    <row r="57" spans="1:10">
      <c r="A57" s="87">
        <v>63</v>
      </c>
      <c r="B57" s="86" t="s">
        <v>57</v>
      </c>
      <c r="C57" s="52">
        <v>31940</v>
      </c>
      <c r="D57" s="52">
        <v>34799</v>
      </c>
      <c r="E57" s="52">
        <v>34017</v>
      </c>
      <c r="F57" s="76">
        <f t="shared" si="5"/>
        <v>8.8381095897529169E-3</v>
      </c>
      <c r="G57" s="76">
        <f t="shared" si="6"/>
        <v>6.50281778334377E-2</v>
      </c>
      <c r="H57" s="52">
        <f t="shared" si="7"/>
        <v>2077</v>
      </c>
      <c r="I57" s="78">
        <f t="shared" si="4"/>
        <v>5.4199622664158056E-3</v>
      </c>
      <c r="J57" s="51">
        <f t="shared" si="8"/>
        <v>-782</v>
      </c>
    </row>
    <row r="58" spans="1:10">
      <c r="A58" s="87">
        <v>64</v>
      </c>
      <c r="B58" s="86" t="s">
        <v>58</v>
      </c>
      <c r="C58" s="52">
        <v>43321</v>
      </c>
      <c r="D58" s="52">
        <v>42565</v>
      </c>
      <c r="E58" s="52">
        <v>42323</v>
      </c>
      <c r="F58" s="76">
        <f t="shared" si="5"/>
        <v>1.099612876406246E-2</v>
      </c>
      <c r="G58" s="76">
        <f t="shared" si="6"/>
        <v>-2.3037326008171558E-2</v>
      </c>
      <c r="H58" s="52">
        <f t="shared" si="7"/>
        <v>-998</v>
      </c>
      <c r="I58" s="78">
        <f t="shared" si="4"/>
        <v>-2.6042957832850136E-3</v>
      </c>
      <c r="J58" s="51">
        <f t="shared" si="8"/>
        <v>-242</v>
      </c>
    </row>
    <row r="59" spans="1:10">
      <c r="A59" s="87">
        <v>65</v>
      </c>
      <c r="B59" s="86" t="s">
        <v>59</v>
      </c>
      <c r="C59" s="52">
        <v>13991</v>
      </c>
      <c r="D59" s="52">
        <v>13680</v>
      </c>
      <c r="E59" s="52">
        <v>13337</v>
      </c>
      <c r="F59" s="76">
        <f t="shared" si="5"/>
        <v>3.4651458858375121E-3</v>
      </c>
      <c r="G59" s="76">
        <f t="shared" si="6"/>
        <v>-4.6744335644342792E-2</v>
      </c>
      <c r="H59" s="52">
        <f t="shared" si="7"/>
        <v>-654</v>
      </c>
      <c r="I59" s="78">
        <f t="shared" si="4"/>
        <v>-1.7066226876436864E-3</v>
      </c>
      <c r="J59" s="51">
        <f t="shared" si="8"/>
        <v>-343</v>
      </c>
    </row>
    <row r="60" spans="1:10">
      <c r="A60" s="87">
        <v>66</v>
      </c>
      <c r="B60" s="86" t="s">
        <v>60</v>
      </c>
      <c r="C60" s="52">
        <v>22493</v>
      </c>
      <c r="D60" s="52">
        <v>24765</v>
      </c>
      <c r="E60" s="52">
        <v>24964</v>
      </c>
      <c r="F60" s="76">
        <f t="shared" si="5"/>
        <v>6.4860089895814391E-3</v>
      </c>
      <c r="G60" s="76">
        <f t="shared" si="6"/>
        <v>0.10985639976881696</v>
      </c>
      <c r="H60" s="52">
        <f t="shared" si="7"/>
        <v>2471</v>
      </c>
      <c r="I60" s="78">
        <f t="shared" si="4"/>
        <v>6.4481111027026748E-3</v>
      </c>
      <c r="J60" s="51">
        <f t="shared" si="8"/>
        <v>199</v>
      </c>
    </row>
    <row r="61" spans="1:10">
      <c r="A61" s="87">
        <v>68</v>
      </c>
      <c r="B61" s="86" t="s">
        <v>61</v>
      </c>
      <c r="C61" s="52">
        <v>20827</v>
      </c>
      <c r="D61" s="52">
        <v>23933</v>
      </c>
      <c r="E61" s="52">
        <v>24678</v>
      </c>
      <c r="F61" s="76">
        <f t="shared" si="5"/>
        <v>6.4117020447400554E-3</v>
      </c>
      <c r="G61" s="76">
        <f t="shared" si="6"/>
        <v>0.18490421088010756</v>
      </c>
      <c r="H61" s="52">
        <f t="shared" si="7"/>
        <v>3851</v>
      </c>
      <c r="I61" s="78">
        <f t="shared" si="4"/>
        <v>1.0049241544519628E-2</v>
      </c>
      <c r="J61" s="51">
        <f t="shared" si="8"/>
        <v>745</v>
      </c>
    </row>
    <row r="62" spans="1:10">
      <c r="A62" s="87">
        <v>69</v>
      </c>
      <c r="B62" s="86" t="s">
        <v>62</v>
      </c>
      <c r="C62" s="52">
        <v>70990</v>
      </c>
      <c r="D62" s="52">
        <v>74988</v>
      </c>
      <c r="E62" s="52">
        <v>75291</v>
      </c>
      <c r="F62" s="76">
        <f t="shared" si="5"/>
        <v>1.956169295123282E-2</v>
      </c>
      <c r="G62" s="76">
        <f t="shared" si="6"/>
        <v>6.0585998027891254E-2</v>
      </c>
      <c r="H62" s="52">
        <f t="shared" si="7"/>
        <v>4301</v>
      </c>
      <c r="I62" s="78">
        <f t="shared" si="4"/>
        <v>1.1223523210329503E-2</v>
      </c>
      <c r="J62" s="51">
        <f t="shared" si="8"/>
        <v>303</v>
      </c>
    </row>
    <row r="63" spans="1:10">
      <c r="A63" s="87">
        <v>70</v>
      </c>
      <c r="B63" s="86" t="s">
        <v>63</v>
      </c>
      <c r="C63" s="52">
        <v>89963</v>
      </c>
      <c r="D63" s="52">
        <v>91774</v>
      </c>
      <c r="E63" s="52">
        <v>92366</v>
      </c>
      <c r="F63" s="76">
        <f t="shared" si="5"/>
        <v>2.3998025409857363E-2</v>
      </c>
      <c r="G63" s="76">
        <f t="shared" si="6"/>
        <v>2.6710981181152251E-2</v>
      </c>
      <c r="H63" s="52">
        <f t="shared" si="7"/>
        <v>2403</v>
      </c>
      <c r="I63" s="78">
        <f t="shared" si="4"/>
        <v>6.270664095424738E-3</v>
      </c>
      <c r="J63" s="51">
        <f t="shared" si="8"/>
        <v>592</v>
      </c>
    </row>
    <row r="64" spans="1:10">
      <c r="A64" s="87">
        <v>71</v>
      </c>
      <c r="B64" s="86" t="s">
        <v>64</v>
      </c>
      <c r="C64" s="52">
        <v>42499</v>
      </c>
      <c r="D64" s="52">
        <v>46033</v>
      </c>
      <c r="E64" s="52">
        <v>46487</v>
      </c>
      <c r="F64" s="76">
        <f t="shared" si="5"/>
        <v>1.2077996310634206E-2</v>
      </c>
      <c r="G64" s="76">
        <f t="shared" si="6"/>
        <v>9.383750205887198E-2</v>
      </c>
      <c r="H64" s="52">
        <f t="shared" si="7"/>
        <v>3988</v>
      </c>
      <c r="I64" s="78">
        <f t="shared" si="4"/>
        <v>1.0406745073888411E-2</v>
      </c>
      <c r="J64" s="51">
        <f t="shared" si="8"/>
        <v>454</v>
      </c>
    </row>
    <row r="65" spans="1:10">
      <c r="A65" s="87">
        <v>72</v>
      </c>
      <c r="B65" s="86" t="s">
        <v>65</v>
      </c>
      <c r="C65" s="52">
        <v>3691</v>
      </c>
      <c r="D65" s="52">
        <v>3648</v>
      </c>
      <c r="E65" s="52">
        <v>3707</v>
      </c>
      <c r="F65" s="76">
        <f t="shared" si="5"/>
        <v>9.63132323521006E-4</v>
      </c>
      <c r="G65" s="76">
        <f t="shared" si="6"/>
        <v>4.334868599295584E-3</v>
      </c>
      <c r="H65" s="52">
        <f t="shared" si="7"/>
        <v>16</v>
      </c>
      <c r="I65" s="78">
        <f t="shared" si="4"/>
        <v>4.1752237006573366E-5</v>
      </c>
      <c r="J65" s="51">
        <f t="shared" si="8"/>
        <v>59</v>
      </c>
    </row>
    <row r="66" spans="1:10">
      <c r="A66" s="87">
        <v>73</v>
      </c>
      <c r="B66" s="86" t="s">
        <v>66</v>
      </c>
      <c r="C66" s="52">
        <v>26578</v>
      </c>
      <c r="D66" s="52">
        <v>28718</v>
      </c>
      <c r="E66" s="52">
        <v>26616</v>
      </c>
      <c r="F66" s="76">
        <f t="shared" ref="F66:F90" si="9">E66/$E$90</f>
        <v>6.9152225311127852E-3</v>
      </c>
      <c r="G66" s="76">
        <f t="shared" ref="G66:G90" si="10">(E66-C66)/C66</f>
        <v>1.4297539318233125E-3</v>
      </c>
      <c r="H66" s="52">
        <f t="shared" ref="H66:H90" si="11">E66-C66</f>
        <v>38</v>
      </c>
      <c r="I66" s="78">
        <f t="shared" si="4"/>
        <v>9.9161562890611748E-5</v>
      </c>
      <c r="J66" s="51">
        <f t="shared" si="8"/>
        <v>-2102</v>
      </c>
    </row>
    <row r="67" spans="1:10">
      <c r="A67" s="87">
        <v>74</v>
      </c>
      <c r="B67" s="86" t="s">
        <v>67</v>
      </c>
      <c r="C67" s="52">
        <v>9057</v>
      </c>
      <c r="D67" s="52">
        <v>11030</v>
      </c>
      <c r="E67" s="52">
        <v>11203</v>
      </c>
      <c r="F67" s="76">
        <f t="shared" si="9"/>
        <v>2.9107017589441141E-3</v>
      </c>
      <c r="G67" s="76">
        <f t="shared" si="10"/>
        <v>0.23694380037540025</v>
      </c>
      <c r="H67" s="52">
        <f t="shared" si="11"/>
        <v>2146</v>
      </c>
      <c r="I67" s="78">
        <f t="shared" ref="I67:I90" si="12">H67/$H$90</f>
        <v>5.6000187885066532E-3</v>
      </c>
      <c r="J67" s="51">
        <f t="shared" ref="J67:J90" si="13">E67-D67</f>
        <v>173</v>
      </c>
    </row>
    <row r="68" spans="1:10">
      <c r="A68" s="87">
        <v>75</v>
      </c>
      <c r="B68" s="86" t="s">
        <v>68</v>
      </c>
      <c r="C68" s="52">
        <v>2340</v>
      </c>
      <c r="D68" s="52">
        <v>2504</v>
      </c>
      <c r="E68" s="52">
        <v>2519</v>
      </c>
      <c r="F68" s="76">
        <f t="shared" si="9"/>
        <v>6.544727064875679E-4</v>
      </c>
      <c r="G68" s="76">
        <f t="shared" si="10"/>
        <v>7.6495726495726502E-2</v>
      </c>
      <c r="H68" s="52">
        <f t="shared" si="11"/>
        <v>179</v>
      </c>
      <c r="I68" s="78">
        <f t="shared" si="12"/>
        <v>4.6710315151103957E-4</v>
      </c>
      <c r="J68" s="51">
        <f t="shared" si="13"/>
        <v>15</v>
      </c>
    </row>
    <row r="69" spans="1:10">
      <c r="A69" s="87">
        <v>77</v>
      </c>
      <c r="B69" s="86" t="s">
        <v>69</v>
      </c>
      <c r="C69" s="52">
        <v>6218</v>
      </c>
      <c r="D69" s="52">
        <v>6363</v>
      </c>
      <c r="E69" s="52">
        <v>6298</v>
      </c>
      <c r="F69" s="76">
        <f t="shared" si="9"/>
        <v>1.6363116734651459E-3</v>
      </c>
      <c r="G69" s="76">
        <f t="shared" si="10"/>
        <v>1.2865873271148279E-2</v>
      </c>
      <c r="H69" s="52">
        <f t="shared" si="11"/>
        <v>80</v>
      </c>
      <c r="I69" s="78">
        <f t="shared" si="12"/>
        <v>2.0876118503286684E-4</v>
      </c>
      <c r="J69" s="51">
        <f t="shared" si="13"/>
        <v>-65</v>
      </c>
    </row>
    <row r="70" spans="1:10">
      <c r="A70" s="87">
        <v>78</v>
      </c>
      <c r="B70" s="86" t="s">
        <v>70</v>
      </c>
      <c r="C70" s="52">
        <v>9368</v>
      </c>
      <c r="D70" s="52">
        <v>16367</v>
      </c>
      <c r="E70" s="52">
        <v>16122</v>
      </c>
      <c r="F70" s="76">
        <f t="shared" si="9"/>
        <v>4.1887292473174152E-3</v>
      </c>
      <c r="G70" s="76">
        <f t="shared" si="10"/>
        <v>0.72096498719043556</v>
      </c>
      <c r="H70" s="52">
        <f t="shared" si="11"/>
        <v>6754</v>
      </c>
      <c r="I70" s="78">
        <f t="shared" si="12"/>
        <v>1.7624663046399782E-2</v>
      </c>
      <c r="J70" s="51">
        <f t="shared" si="13"/>
        <v>-245</v>
      </c>
    </row>
    <row r="71" spans="1:10">
      <c r="A71" s="87">
        <v>79</v>
      </c>
      <c r="B71" s="86" t="s">
        <v>71</v>
      </c>
      <c r="C71" s="52">
        <v>19193</v>
      </c>
      <c r="D71" s="52">
        <v>20892</v>
      </c>
      <c r="E71" s="52">
        <v>19138</v>
      </c>
      <c r="F71" s="76">
        <f t="shared" si="9"/>
        <v>4.9723297565538206E-3</v>
      </c>
      <c r="G71" s="76">
        <f t="shared" si="10"/>
        <v>-2.8656280935757828E-3</v>
      </c>
      <c r="H71" s="52">
        <f t="shared" si="11"/>
        <v>-55</v>
      </c>
      <c r="I71" s="78">
        <f t="shared" si="12"/>
        <v>-1.4352331471009596E-4</v>
      </c>
      <c r="J71" s="51">
        <f t="shared" si="13"/>
        <v>-1754</v>
      </c>
    </row>
    <row r="72" spans="1:10">
      <c r="A72" s="87">
        <v>80</v>
      </c>
      <c r="B72" s="86" t="s">
        <v>72</v>
      </c>
      <c r="C72" s="52">
        <v>29214</v>
      </c>
      <c r="D72" s="52">
        <v>32656</v>
      </c>
      <c r="E72" s="52">
        <v>31754</v>
      </c>
      <c r="F72" s="76">
        <f t="shared" si="9"/>
        <v>8.2501493933331595E-3</v>
      </c>
      <c r="G72" s="76">
        <f t="shared" si="10"/>
        <v>8.694461559526255E-2</v>
      </c>
      <c r="H72" s="52">
        <f t="shared" si="11"/>
        <v>2540</v>
      </c>
      <c r="I72" s="78">
        <f t="shared" si="12"/>
        <v>6.6281676247935224E-3</v>
      </c>
      <c r="J72" s="51">
        <f t="shared" si="13"/>
        <v>-902</v>
      </c>
    </row>
    <row r="73" spans="1:10">
      <c r="A73" s="87">
        <v>81</v>
      </c>
      <c r="B73" s="86" t="s">
        <v>73</v>
      </c>
      <c r="C73" s="52">
        <v>197613</v>
      </c>
      <c r="D73" s="52">
        <v>248184</v>
      </c>
      <c r="E73" s="52">
        <v>287385</v>
      </c>
      <c r="F73" s="76">
        <f t="shared" si="9"/>
        <v>7.4666787913429816E-2</v>
      </c>
      <c r="G73" s="76">
        <f t="shared" si="10"/>
        <v>0.45428185392661413</v>
      </c>
      <c r="H73" s="52">
        <f t="shared" si="11"/>
        <v>89772</v>
      </c>
      <c r="I73" s="78">
        <f t="shared" si="12"/>
        <v>0.23426136378463153</v>
      </c>
      <c r="J73" s="51">
        <f t="shared" si="13"/>
        <v>39201</v>
      </c>
    </row>
    <row r="74" spans="1:10">
      <c r="A74" s="87">
        <v>82</v>
      </c>
      <c r="B74" s="86" t="s">
        <v>74</v>
      </c>
      <c r="C74" s="52">
        <v>157142</v>
      </c>
      <c r="D74" s="52">
        <v>165607</v>
      </c>
      <c r="E74" s="52">
        <v>166150</v>
      </c>
      <c r="F74" s="76">
        <f t="shared" si="9"/>
        <v>4.3168177920964432E-2</v>
      </c>
      <c r="G74" s="76">
        <f t="shared" si="10"/>
        <v>5.7323949039722037E-2</v>
      </c>
      <c r="H74" s="52">
        <f t="shared" si="11"/>
        <v>9008</v>
      </c>
      <c r="I74" s="78">
        <f t="shared" si="12"/>
        <v>2.3506509434700805E-2</v>
      </c>
      <c r="J74" s="51">
        <f t="shared" si="13"/>
        <v>543</v>
      </c>
    </row>
    <row r="75" spans="1:10">
      <c r="A75" s="87">
        <v>84</v>
      </c>
      <c r="B75" s="86" t="s">
        <v>75</v>
      </c>
      <c r="C75" s="52">
        <v>2415</v>
      </c>
      <c r="D75" s="52">
        <v>8663</v>
      </c>
      <c r="E75" s="52">
        <v>10531</v>
      </c>
      <c r="F75" s="76">
        <f t="shared" si="9"/>
        <v>2.7361064200161086E-3</v>
      </c>
      <c r="G75" s="76">
        <f t="shared" si="10"/>
        <v>3.360662525879917</v>
      </c>
      <c r="H75" s="52">
        <f t="shared" si="11"/>
        <v>8116</v>
      </c>
      <c r="I75" s="78">
        <f t="shared" si="12"/>
        <v>2.1178822221584341E-2</v>
      </c>
      <c r="J75" s="51">
        <f t="shared" si="13"/>
        <v>1868</v>
      </c>
    </row>
    <row r="76" spans="1:10">
      <c r="A76" s="87">
        <v>85</v>
      </c>
      <c r="B76" s="86" t="s">
        <v>76</v>
      </c>
      <c r="C76" s="52">
        <v>322536</v>
      </c>
      <c r="D76" s="52">
        <v>381805</v>
      </c>
      <c r="E76" s="52">
        <v>408643</v>
      </c>
      <c r="F76" s="76">
        <f t="shared" si="9"/>
        <v>0.10617137363922159</v>
      </c>
      <c r="G76" s="76">
        <f t="shared" si="10"/>
        <v>0.26696864846094698</v>
      </c>
      <c r="H76" s="52">
        <f t="shared" si="11"/>
        <v>86107</v>
      </c>
      <c r="I76" s="78">
        <f t="shared" si="12"/>
        <v>0.2246974919953133</v>
      </c>
      <c r="J76" s="51">
        <f t="shared" si="13"/>
        <v>26838</v>
      </c>
    </row>
    <row r="77" spans="1:10">
      <c r="A77" s="87">
        <v>86</v>
      </c>
      <c r="B77" s="86" t="s">
        <v>77</v>
      </c>
      <c r="C77" s="52">
        <v>161075</v>
      </c>
      <c r="D77" s="52">
        <v>174754</v>
      </c>
      <c r="E77" s="52">
        <v>175183</v>
      </c>
      <c r="F77" s="76">
        <f t="shared" si="9"/>
        <v>4.5515082231286863E-2</v>
      </c>
      <c r="G77" s="76">
        <f t="shared" si="10"/>
        <v>8.7586528014899898E-2</v>
      </c>
      <c r="H77" s="52">
        <f t="shared" si="11"/>
        <v>14108</v>
      </c>
      <c r="I77" s="78">
        <f t="shared" si="12"/>
        <v>3.6815034980546064E-2</v>
      </c>
      <c r="J77" s="51">
        <f t="shared" si="13"/>
        <v>429</v>
      </c>
    </row>
    <row r="78" spans="1:10">
      <c r="A78" s="87">
        <v>87</v>
      </c>
      <c r="B78" s="86" t="s">
        <v>78</v>
      </c>
      <c r="C78" s="51">
        <v>12502</v>
      </c>
      <c r="D78" s="52">
        <v>15644</v>
      </c>
      <c r="E78" s="51">
        <v>15732</v>
      </c>
      <c r="F78" s="76">
        <f t="shared" si="9"/>
        <v>4.0874015952609838E-3</v>
      </c>
      <c r="G78" s="76">
        <f t="shared" si="10"/>
        <v>0.25835866261398177</v>
      </c>
      <c r="H78" s="52">
        <f t="shared" si="11"/>
        <v>3230</v>
      </c>
      <c r="I78" s="78">
        <f t="shared" si="12"/>
        <v>8.4287328457019993E-3</v>
      </c>
      <c r="J78" s="51">
        <f t="shared" si="13"/>
        <v>88</v>
      </c>
    </row>
    <row r="79" spans="1:10">
      <c r="A79" s="87">
        <v>88</v>
      </c>
      <c r="B79" s="86" t="s">
        <v>79</v>
      </c>
      <c r="C79" s="51">
        <v>26771</v>
      </c>
      <c r="D79" s="52">
        <v>28403</v>
      </c>
      <c r="E79" s="51">
        <v>29075</v>
      </c>
      <c r="F79" s="76">
        <f t="shared" si="9"/>
        <v>7.55410636805321E-3</v>
      </c>
      <c r="G79" s="76">
        <f t="shared" si="10"/>
        <v>8.6063277427066598E-2</v>
      </c>
      <c r="H79" s="52">
        <f t="shared" si="11"/>
        <v>2304</v>
      </c>
      <c r="I79" s="78">
        <f t="shared" si="12"/>
        <v>6.0123221289465649E-3</v>
      </c>
      <c r="J79" s="51">
        <f t="shared" si="13"/>
        <v>672</v>
      </c>
    </row>
    <row r="80" spans="1:10">
      <c r="A80" s="87">
        <v>90</v>
      </c>
      <c r="B80" s="86" t="s">
        <v>80</v>
      </c>
      <c r="C80" s="51">
        <v>4629</v>
      </c>
      <c r="D80" s="52">
        <v>5235</v>
      </c>
      <c r="E80" s="51">
        <v>4769</v>
      </c>
      <c r="F80" s="76">
        <f t="shared" si="9"/>
        <v>1.2390553145054431E-3</v>
      </c>
      <c r="G80" s="76">
        <f t="shared" si="10"/>
        <v>3.0244113199395118E-2</v>
      </c>
      <c r="H80" s="52">
        <f t="shared" si="11"/>
        <v>140</v>
      </c>
      <c r="I80" s="78">
        <f t="shared" si="12"/>
        <v>3.6533207380751696E-4</v>
      </c>
      <c r="J80" s="51">
        <f t="shared" si="13"/>
        <v>-466</v>
      </c>
    </row>
    <row r="81" spans="1:10">
      <c r="A81" s="87">
        <v>91</v>
      </c>
      <c r="B81" s="86" t="s">
        <v>81</v>
      </c>
      <c r="C81" s="51">
        <v>1059</v>
      </c>
      <c r="D81" s="52">
        <v>1098</v>
      </c>
      <c r="E81" s="51">
        <v>1186</v>
      </c>
      <c r="F81" s="76">
        <f t="shared" si="9"/>
        <v>3.0813998804853337E-4</v>
      </c>
      <c r="G81" s="76">
        <f t="shared" si="10"/>
        <v>0.11992445703493862</v>
      </c>
      <c r="H81" s="52">
        <f t="shared" si="11"/>
        <v>127</v>
      </c>
      <c r="I81" s="78">
        <f t="shared" si="12"/>
        <v>3.3140838123967611E-4</v>
      </c>
      <c r="J81" s="51">
        <f t="shared" si="13"/>
        <v>88</v>
      </c>
    </row>
    <row r="82" spans="1:10">
      <c r="A82" s="87">
        <v>92</v>
      </c>
      <c r="B82" s="86" t="s">
        <v>82</v>
      </c>
      <c r="C82" s="51">
        <v>3246</v>
      </c>
      <c r="D82" s="52">
        <v>3151</v>
      </c>
      <c r="E82" s="51">
        <v>3049</v>
      </c>
      <c r="F82" s="76">
        <f t="shared" si="9"/>
        <v>7.9217438748733408E-4</v>
      </c>
      <c r="G82" s="76">
        <f t="shared" si="10"/>
        <v>-6.0690080098582871E-2</v>
      </c>
      <c r="H82" s="52">
        <f t="shared" si="11"/>
        <v>-197</v>
      </c>
      <c r="I82" s="78">
        <f t="shared" si="12"/>
        <v>-5.1407441814343459E-4</v>
      </c>
      <c r="J82" s="51">
        <f t="shared" si="13"/>
        <v>-102</v>
      </c>
    </row>
    <row r="83" spans="1:10">
      <c r="A83" s="87">
        <v>93</v>
      </c>
      <c r="B83" s="86" t="s">
        <v>83</v>
      </c>
      <c r="C83" s="51">
        <v>11737</v>
      </c>
      <c r="D83" s="52">
        <v>13465</v>
      </c>
      <c r="E83" s="51">
        <v>13289</v>
      </c>
      <c r="F83" s="76">
        <f t="shared" si="9"/>
        <v>3.4526747901997973E-3</v>
      </c>
      <c r="G83" s="76">
        <f t="shared" si="10"/>
        <v>0.13223140495867769</v>
      </c>
      <c r="H83" s="52">
        <f t="shared" si="11"/>
        <v>1552</v>
      </c>
      <c r="I83" s="78">
        <f t="shared" si="12"/>
        <v>4.049966989637617E-3</v>
      </c>
      <c r="J83" s="51">
        <f t="shared" si="13"/>
        <v>-176</v>
      </c>
    </row>
    <row r="84" spans="1:10">
      <c r="A84" s="87">
        <v>94</v>
      </c>
      <c r="B84" s="86" t="s">
        <v>84</v>
      </c>
      <c r="C84" s="51">
        <v>17406</v>
      </c>
      <c r="D84" s="52">
        <v>17974</v>
      </c>
      <c r="E84" s="51">
        <v>18753</v>
      </c>
      <c r="F84" s="76">
        <f t="shared" si="9"/>
        <v>4.8723011769596508E-3</v>
      </c>
      <c r="G84" s="76">
        <f t="shared" si="10"/>
        <v>7.7387107893829715E-2</v>
      </c>
      <c r="H84" s="52">
        <f t="shared" si="11"/>
        <v>1347</v>
      </c>
      <c r="I84" s="78">
        <f t="shared" si="12"/>
        <v>3.5150164529908954E-3</v>
      </c>
      <c r="J84" s="51">
        <f t="shared" si="13"/>
        <v>779</v>
      </c>
    </row>
    <row r="85" spans="1:10">
      <c r="A85" s="87">
        <v>95</v>
      </c>
      <c r="B85" s="86" t="s">
        <v>85</v>
      </c>
      <c r="C85" s="51">
        <v>13791</v>
      </c>
      <c r="D85" s="52">
        <v>13573</v>
      </c>
      <c r="E85" s="51">
        <v>13639</v>
      </c>
      <c r="F85" s="76">
        <f t="shared" si="9"/>
        <v>3.5436098625581335E-3</v>
      </c>
      <c r="G85" s="76">
        <f t="shared" si="10"/>
        <v>-1.1021680806322964E-2</v>
      </c>
      <c r="H85" s="52">
        <f t="shared" si="11"/>
        <v>-152</v>
      </c>
      <c r="I85" s="78">
        <f t="shared" si="12"/>
        <v>-3.9664625156244699E-4</v>
      </c>
      <c r="J85" s="51">
        <f t="shared" si="13"/>
        <v>66</v>
      </c>
    </row>
    <row r="86" spans="1:10">
      <c r="A86" s="87">
        <v>96</v>
      </c>
      <c r="B86" s="86" t="s">
        <v>86</v>
      </c>
      <c r="C86" s="51">
        <v>46492</v>
      </c>
      <c r="D86" s="52">
        <v>47926</v>
      </c>
      <c r="E86" s="51">
        <v>47120</v>
      </c>
      <c r="F86" s="76">
        <f t="shared" si="9"/>
        <v>1.224245888435657E-2</v>
      </c>
      <c r="G86" s="76">
        <f t="shared" si="10"/>
        <v>1.3507700249505291E-2</v>
      </c>
      <c r="H86" s="52">
        <f t="shared" si="11"/>
        <v>628</v>
      </c>
      <c r="I86" s="78">
        <f t="shared" si="12"/>
        <v>1.6387753025080046E-3</v>
      </c>
      <c r="J86" s="51">
        <f t="shared" si="13"/>
        <v>-806</v>
      </c>
    </row>
    <row r="87" spans="1:10">
      <c r="A87" s="87">
        <v>97</v>
      </c>
      <c r="B87" s="86" t="s">
        <v>87</v>
      </c>
      <c r="C87" s="51">
        <v>29333</v>
      </c>
      <c r="D87" s="52">
        <v>28307</v>
      </c>
      <c r="E87" s="51">
        <v>27613</v>
      </c>
      <c r="F87" s="76">
        <f t="shared" si="9"/>
        <v>7.174257580087817E-3</v>
      </c>
      <c r="G87" s="76">
        <f t="shared" si="10"/>
        <v>-5.8637029966249615E-2</v>
      </c>
      <c r="H87" s="52">
        <f t="shared" si="11"/>
        <v>-1720</v>
      </c>
      <c r="I87" s="78">
        <f t="shared" si="12"/>
        <v>-4.4883654782066369E-3</v>
      </c>
      <c r="J87" s="51">
        <f t="shared" si="13"/>
        <v>-694</v>
      </c>
    </row>
    <row r="88" spans="1:10">
      <c r="A88" s="87">
        <v>98</v>
      </c>
      <c r="B88" s="86" t="s">
        <v>88</v>
      </c>
      <c r="C88" s="51">
        <v>1094</v>
      </c>
      <c r="D88" s="52">
        <v>1239</v>
      </c>
      <c r="E88" s="51">
        <v>1251</v>
      </c>
      <c r="F88" s="76">
        <f t="shared" si="9"/>
        <v>3.2502793005793863E-4</v>
      </c>
      <c r="G88" s="76">
        <f t="shared" si="10"/>
        <v>0.14351005484460694</v>
      </c>
      <c r="H88" s="52">
        <f t="shared" si="11"/>
        <v>157</v>
      </c>
      <c r="I88" s="78">
        <f t="shared" si="12"/>
        <v>4.0969382562700116E-4</v>
      </c>
      <c r="J88" s="51">
        <f t="shared" si="13"/>
        <v>12</v>
      </c>
    </row>
    <row r="89" spans="1:10" ht="15" thickBot="1">
      <c r="A89" s="87">
        <v>99</v>
      </c>
      <c r="B89" s="86" t="s">
        <v>89</v>
      </c>
      <c r="C89" s="51">
        <v>1583</v>
      </c>
      <c r="D89" s="52">
        <v>1728</v>
      </c>
      <c r="E89" s="51">
        <v>1740</v>
      </c>
      <c r="F89" s="76">
        <f t="shared" si="9"/>
        <v>4.5207721686715683E-4</v>
      </c>
      <c r="G89" s="76">
        <f t="shared" si="10"/>
        <v>9.9178774478837647E-2</v>
      </c>
      <c r="H89" s="52">
        <f t="shared" si="11"/>
        <v>157</v>
      </c>
      <c r="I89" s="78">
        <f t="shared" si="12"/>
        <v>4.0969382562700116E-4</v>
      </c>
      <c r="J89" s="51">
        <f t="shared" si="13"/>
        <v>12</v>
      </c>
    </row>
    <row r="90" spans="1:10" s="12" customFormat="1" ht="15" thickBot="1">
      <c r="A90" s="153" t="s">
        <v>90</v>
      </c>
      <c r="B90" s="154"/>
      <c r="C90" s="80">
        <v>3465687</v>
      </c>
      <c r="D90" s="79">
        <v>3806289</v>
      </c>
      <c r="E90" s="80">
        <v>3848900</v>
      </c>
      <c r="F90" s="81">
        <f t="shared" si="9"/>
        <v>1</v>
      </c>
      <c r="G90" s="81">
        <f t="shared" si="10"/>
        <v>0.11057345917274122</v>
      </c>
      <c r="H90" s="79">
        <f t="shared" si="11"/>
        <v>383213</v>
      </c>
      <c r="I90" s="82">
        <f t="shared" si="12"/>
        <v>1</v>
      </c>
      <c r="J90" s="80">
        <f t="shared" si="13"/>
        <v>42611</v>
      </c>
    </row>
    <row r="91" spans="1:10" s="10" customFormat="1">
      <c r="C91" s="20"/>
      <c r="D91" s="9"/>
      <c r="E91" s="9"/>
      <c r="H91" s="21"/>
      <c r="I91" s="21"/>
    </row>
    <row r="92" spans="1:10">
      <c r="C92" s="9"/>
      <c r="D92" s="9"/>
      <c r="E92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27"/>
  <sheetViews>
    <sheetView workbookViewId="0">
      <pane ySplit="1" topLeftCell="A23" activePane="bottomLeft" state="frozen"/>
      <selection pane="bottomLeft" activeCell="C28" sqref="C28"/>
    </sheetView>
  </sheetViews>
  <sheetFormatPr defaultColWidth="8.8164062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22.542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29" style="8" customWidth="1"/>
    <col min="11" max="11" width="8.81640625" style="8"/>
    <col min="12" max="12" width="33.26953125" style="8" bestFit="1" customWidth="1"/>
    <col min="13" max="16384" width="8.81640625" style="8"/>
  </cols>
  <sheetData>
    <row r="1" spans="1:13" ht="44" thickBot="1">
      <c r="A1" s="16" t="s">
        <v>1</v>
      </c>
      <c r="B1" s="7" t="s">
        <v>91</v>
      </c>
      <c r="C1" s="4">
        <v>41944</v>
      </c>
      <c r="D1" s="4">
        <v>42278</v>
      </c>
      <c r="E1" s="4">
        <v>42309</v>
      </c>
      <c r="F1" s="1" t="s">
        <v>304</v>
      </c>
      <c r="G1" s="1" t="s">
        <v>288</v>
      </c>
      <c r="H1" s="1" t="s">
        <v>289</v>
      </c>
      <c r="I1" s="1" t="s">
        <v>290</v>
      </c>
      <c r="J1" s="31" t="s">
        <v>291</v>
      </c>
    </row>
    <row r="2" spans="1:13">
      <c r="A2" s="88">
        <v>10</v>
      </c>
      <c r="B2" s="84" t="s">
        <v>10</v>
      </c>
      <c r="C2" s="73">
        <v>121680</v>
      </c>
      <c r="D2" s="73">
        <v>132835</v>
      </c>
      <c r="E2" s="109">
        <v>132080</v>
      </c>
      <c r="F2" s="75">
        <f t="shared" ref="F2:F26" si="0">E2/$E$26</f>
        <v>0.15532226901280749</v>
      </c>
      <c r="G2" s="75">
        <f t="shared" ref="G2:G26" si="1">(E2-C2)/C2</f>
        <v>8.5470085470085472E-2</v>
      </c>
      <c r="H2" s="73">
        <f t="shared" ref="H2:H26" si="2">E2-C2</f>
        <v>10400</v>
      </c>
      <c r="I2" s="77">
        <f>H2/$H$26</f>
        <v>0.46737371921625021</v>
      </c>
      <c r="J2" s="74">
        <f>E2-D2</f>
        <v>-755</v>
      </c>
      <c r="L2" s="3"/>
      <c r="M2" s="11"/>
    </row>
    <row r="3" spans="1:13">
      <c r="A3" s="87">
        <v>11</v>
      </c>
      <c r="B3" s="86" t="s">
        <v>11</v>
      </c>
      <c r="C3" s="52">
        <v>2325</v>
      </c>
      <c r="D3" s="52">
        <v>2679</v>
      </c>
      <c r="E3" s="110">
        <v>2639</v>
      </c>
      <c r="F3" s="76">
        <f t="shared" si="0"/>
        <v>3.103387855275583E-3</v>
      </c>
      <c r="G3" s="76">
        <f t="shared" si="1"/>
        <v>0.1350537634408602</v>
      </c>
      <c r="H3" s="52">
        <f t="shared" si="2"/>
        <v>314</v>
      </c>
      <c r="I3" s="78">
        <f t="shared" ref="I3:I26" si="3">H3/$H$26</f>
        <v>1.4111091137875247E-2</v>
      </c>
      <c r="J3" s="51">
        <f t="shared" ref="J3:J26" si="4">E3-D3</f>
        <v>-40</v>
      </c>
      <c r="L3" s="3"/>
      <c r="M3" s="11"/>
    </row>
    <row r="4" spans="1:13">
      <c r="A4" s="87">
        <v>12</v>
      </c>
      <c r="B4" s="86" t="s">
        <v>12</v>
      </c>
      <c r="C4" s="52">
        <v>446</v>
      </c>
      <c r="D4" s="52">
        <v>483</v>
      </c>
      <c r="E4" s="110">
        <v>458</v>
      </c>
      <c r="F4" s="76">
        <f t="shared" si="0"/>
        <v>5.385947850383543E-4</v>
      </c>
      <c r="G4" s="76">
        <f t="shared" si="1"/>
        <v>2.6905829596412557E-2</v>
      </c>
      <c r="H4" s="52">
        <f t="shared" si="2"/>
        <v>12</v>
      </c>
      <c r="I4" s="78">
        <f t="shared" si="3"/>
        <v>5.392773683264426E-4</v>
      </c>
      <c r="J4" s="51">
        <f t="shared" si="4"/>
        <v>-25</v>
      </c>
      <c r="L4" s="3"/>
      <c r="M4" s="11"/>
    </row>
    <row r="5" spans="1:13">
      <c r="A5" s="87">
        <v>13</v>
      </c>
      <c r="B5" s="86" t="s">
        <v>13</v>
      </c>
      <c r="C5" s="52">
        <v>125609</v>
      </c>
      <c r="D5" s="52">
        <v>119594</v>
      </c>
      <c r="E5" s="110">
        <v>121340</v>
      </c>
      <c r="F5" s="76">
        <f t="shared" si="0"/>
        <v>0.14269233890077274</v>
      </c>
      <c r="G5" s="76">
        <f t="shared" si="1"/>
        <v>-3.398641817067248E-2</v>
      </c>
      <c r="H5" s="52">
        <f t="shared" si="2"/>
        <v>-4269</v>
      </c>
      <c r="I5" s="78">
        <f t="shared" si="3"/>
        <v>-0.19184792378213195</v>
      </c>
      <c r="J5" s="51">
        <f t="shared" si="4"/>
        <v>1746</v>
      </c>
      <c r="L5" s="3"/>
      <c r="M5" s="11"/>
    </row>
    <row r="6" spans="1:13">
      <c r="A6" s="87">
        <v>14</v>
      </c>
      <c r="B6" s="86" t="s">
        <v>14</v>
      </c>
      <c r="C6" s="52">
        <v>239259</v>
      </c>
      <c r="D6" s="52">
        <v>233873</v>
      </c>
      <c r="E6" s="110">
        <v>237577</v>
      </c>
      <c r="F6" s="76">
        <f t="shared" si="0"/>
        <v>0.27938369704160937</v>
      </c>
      <c r="G6" s="76">
        <f t="shared" si="1"/>
        <v>-7.0300385774411831E-3</v>
      </c>
      <c r="H6" s="52">
        <f t="shared" si="2"/>
        <v>-1682</v>
      </c>
      <c r="I6" s="78">
        <f t="shared" si="3"/>
        <v>-7.5588711127089703E-2</v>
      </c>
      <c r="J6" s="51">
        <f t="shared" si="4"/>
        <v>3704</v>
      </c>
      <c r="L6" s="3"/>
      <c r="M6" s="11"/>
    </row>
    <row r="7" spans="1:13">
      <c r="A7" s="87">
        <v>15</v>
      </c>
      <c r="B7" s="86" t="s">
        <v>15</v>
      </c>
      <c r="C7" s="52">
        <v>12779</v>
      </c>
      <c r="D7" s="52">
        <v>12585</v>
      </c>
      <c r="E7" s="110">
        <v>12774</v>
      </c>
      <c r="F7" s="76">
        <f t="shared" si="0"/>
        <v>1.5021855423755323E-2</v>
      </c>
      <c r="G7" s="76">
        <f t="shared" si="1"/>
        <v>-3.9126692229438922E-4</v>
      </c>
      <c r="H7" s="52">
        <f t="shared" si="2"/>
        <v>-5</v>
      </c>
      <c r="I7" s="78">
        <f t="shared" si="3"/>
        <v>-2.2469890346935107E-4</v>
      </c>
      <c r="J7" s="51">
        <f t="shared" si="4"/>
        <v>189</v>
      </c>
      <c r="L7" s="3"/>
      <c r="M7" s="11"/>
    </row>
    <row r="8" spans="1:13">
      <c r="A8" s="87">
        <v>16</v>
      </c>
      <c r="B8" s="86" t="s">
        <v>16</v>
      </c>
      <c r="C8" s="52">
        <v>9998</v>
      </c>
      <c r="D8" s="52">
        <v>8028</v>
      </c>
      <c r="E8" s="110">
        <v>8158</v>
      </c>
      <c r="F8" s="76">
        <f t="shared" si="0"/>
        <v>9.5935726121023895E-3</v>
      </c>
      <c r="G8" s="76">
        <f t="shared" si="1"/>
        <v>-0.18403680736147229</v>
      </c>
      <c r="H8" s="52">
        <f t="shared" si="2"/>
        <v>-1840</v>
      </c>
      <c r="I8" s="78">
        <f t="shared" si="3"/>
        <v>-8.2689196476721197E-2</v>
      </c>
      <c r="J8" s="51">
        <f t="shared" si="4"/>
        <v>130</v>
      </c>
      <c r="L8" s="3"/>
      <c r="M8" s="11"/>
    </row>
    <row r="9" spans="1:13">
      <c r="A9" s="87">
        <v>17</v>
      </c>
      <c r="B9" s="86" t="s">
        <v>17</v>
      </c>
      <c r="C9" s="52">
        <v>9132</v>
      </c>
      <c r="D9" s="52">
        <v>9239</v>
      </c>
      <c r="E9" s="110">
        <v>9364</v>
      </c>
      <c r="F9" s="76">
        <f t="shared" si="0"/>
        <v>1.1011793814626964E-2</v>
      </c>
      <c r="G9" s="76">
        <f t="shared" si="1"/>
        <v>2.5405168637757335E-2</v>
      </c>
      <c r="H9" s="52">
        <f t="shared" si="2"/>
        <v>232</v>
      </c>
      <c r="I9" s="78">
        <f t="shared" si="3"/>
        <v>1.0426029120977889E-2</v>
      </c>
      <c r="J9" s="51">
        <f t="shared" si="4"/>
        <v>125</v>
      </c>
      <c r="L9" s="3"/>
      <c r="M9" s="11"/>
    </row>
    <row r="10" spans="1:13">
      <c r="A10" s="87">
        <v>18</v>
      </c>
      <c r="B10" s="86" t="s">
        <v>18</v>
      </c>
      <c r="C10" s="52">
        <v>14997</v>
      </c>
      <c r="D10" s="52">
        <v>13767</v>
      </c>
      <c r="E10" s="110">
        <v>13725</v>
      </c>
      <c r="F10" s="76">
        <f t="shared" si="0"/>
        <v>1.6140203983955048E-2</v>
      </c>
      <c r="G10" s="76">
        <f t="shared" si="1"/>
        <v>-8.4816963392678538E-2</v>
      </c>
      <c r="H10" s="52">
        <f t="shared" si="2"/>
        <v>-1272</v>
      </c>
      <c r="I10" s="78">
        <f t="shared" si="3"/>
        <v>-5.716340104260291E-2</v>
      </c>
      <c r="J10" s="51">
        <f t="shared" si="4"/>
        <v>-42</v>
      </c>
      <c r="L10" s="3"/>
      <c r="M10" s="11"/>
    </row>
    <row r="11" spans="1:13">
      <c r="A11" s="87">
        <v>19</v>
      </c>
      <c r="B11" s="86" t="s">
        <v>19</v>
      </c>
      <c r="C11" s="52">
        <v>952</v>
      </c>
      <c r="D11" s="52">
        <v>957</v>
      </c>
      <c r="E11" s="110">
        <v>970</v>
      </c>
      <c r="F11" s="76">
        <f t="shared" si="0"/>
        <v>1.140692011980794E-3</v>
      </c>
      <c r="G11" s="76">
        <f t="shared" si="1"/>
        <v>1.8907563025210083E-2</v>
      </c>
      <c r="H11" s="52">
        <f t="shared" si="2"/>
        <v>18</v>
      </c>
      <c r="I11" s="78">
        <f t="shared" si="3"/>
        <v>8.0891605248966389E-4</v>
      </c>
      <c r="J11" s="51">
        <f t="shared" si="4"/>
        <v>13</v>
      </c>
      <c r="L11" s="3"/>
      <c r="M11" s="11"/>
    </row>
    <row r="12" spans="1:13">
      <c r="A12" s="87">
        <v>20</v>
      </c>
      <c r="B12" s="86" t="s">
        <v>20</v>
      </c>
      <c r="C12" s="52">
        <v>16522</v>
      </c>
      <c r="D12" s="52">
        <v>16847</v>
      </c>
      <c r="E12" s="110">
        <v>17146</v>
      </c>
      <c r="F12" s="76">
        <f t="shared" si="0"/>
        <v>2.0163201275693498E-2</v>
      </c>
      <c r="G12" s="76">
        <f t="shared" si="1"/>
        <v>3.7767824718557073E-2</v>
      </c>
      <c r="H12" s="52">
        <f t="shared" si="2"/>
        <v>624</v>
      </c>
      <c r="I12" s="78">
        <f t="shared" si="3"/>
        <v>2.8042423152975015E-2</v>
      </c>
      <c r="J12" s="51">
        <f t="shared" si="4"/>
        <v>299</v>
      </c>
    </row>
    <row r="13" spans="1:13">
      <c r="A13" s="87">
        <v>21</v>
      </c>
      <c r="B13" s="86" t="s">
        <v>21</v>
      </c>
      <c r="C13" s="52">
        <v>6598</v>
      </c>
      <c r="D13" s="52">
        <v>7143</v>
      </c>
      <c r="E13" s="110">
        <v>7252</v>
      </c>
      <c r="F13" s="76">
        <f t="shared" si="0"/>
        <v>8.5281427534894001E-3</v>
      </c>
      <c r="G13" s="76">
        <f t="shared" si="1"/>
        <v>9.912094574113367E-2</v>
      </c>
      <c r="H13" s="52">
        <f t="shared" si="2"/>
        <v>654</v>
      </c>
      <c r="I13" s="78">
        <f t="shared" si="3"/>
        <v>2.939061657379112E-2</v>
      </c>
      <c r="J13" s="51">
        <f t="shared" si="4"/>
        <v>109</v>
      </c>
    </row>
    <row r="14" spans="1:13">
      <c r="A14" s="87">
        <v>22</v>
      </c>
      <c r="B14" s="86" t="s">
        <v>22</v>
      </c>
      <c r="C14" s="52">
        <v>36612</v>
      </c>
      <c r="D14" s="52">
        <v>39977</v>
      </c>
      <c r="E14" s="110">
        <v>40604</v>
      </c>
      <c r="F14" s="76">
        <f t="shared" si="0"/>
        <v>4.7749132427286761E-2</v>
      </c>
      <c r="G14" s="76">
        <f t="shared" si="1"/>
        <v>0.10903528897629193</v>
      </c>
      <c r="H14" s="52">
        <f t="shared" si="2"/>
        <v>3992</v>
      </c>
      <c r="I14" s="78">
        <f t="shared" si="3"/>
        <v>0.1793996045299299</v>
      </c>
      <c r="J14" s="51">
        <f t="shared" si="4"/>
        <v>627</v>
      </c>
    </row>
    <row r="15" spans="1:13">
      <c r="A15" s="87">
        <v>23</v>
      </c>
      <c r="B15" s="86" t="s">
        <v>23</v>
      </c>
      <c r="C15" s="52">
        <v>27042</v>
      </c>
      <c r="D15" s="52">
        <v>29028</v>
      </c>
      <c r="E15" s="110">
        <v>28890</v>
      </c>
      <c r="F15" s="76">
        <f t="shared" si="0"/>
        <v>3.3973806418685713E-2</v>
      </c>
      <c r="G15" s="76">
        <f t="shared" si="1"/>
        <v>6.8338140670068784E-2</v>
      </c>
      <c r="H15" s="52">
        <f t="shared" si="2"/>
        <v>1848</v>
      </c>
      <c r="I15" s="78">
        <f t="shared" si="3"/>
        <v>8.3048714722272154E-2</v>
      </c>
      <c r="J15" s="51">
        <f t="shared" si="4"/>
        <v>-138</v>
      </c>
    </row>
    <row r="16" spans="1:13">
      <c r="A16" s="87">
        <v>24</v>
      </c>
      <c r="B16" s="86" t="s">
        <v>24</v>
      </c>
      <c r="C16" s="52">
        <v>11653</v>
      </c>
      <c r="D16" s="52">
        <v>11326</v>
      </c>
      <c r="E16" s="110">
        <v>11393</v>
      </c>
      <c r="F16" s="76">
        <f t="shared" si="0"/>
        <v>1.3397839270615657E-2</v>
      </c>
      <c r="G16" s="76">
        <f t="shared" si="1"/>
        <v>-2.2311851025486999E-2</v>
      </c>
      <c r="H16" s="52">
        <f t="shared" si="2"/>
        <v>-260</v>
      </c>
      <c r="I16" s="78">
        <f t="shared" si="3"/>
        <v>-1.1684342980406255E-2</v>
      </c>
      <c r="J16" s="51">
        <f t="shared" si="4"/>
        <v>67</v>
      </c>
      <c r="L16" s="12"/>
      <c r="M16" s="12"/>
    </row>
    <row r="17" spans="1:13">
      <c r="A17" s="87">
        <v>25</v>
      </c>
      <c r="B17" s="86" t="s">
        <v>25</v>
      </c>
      <c r="C17" s="52">
        <v>52276</v>
      </c>
      <c r="D17" s="52">
        <v>55208</v>
      </c>
      <c r="E17" s="110">
        <v>55583</v>
      </c>
      <c r="F17" s="76">
        <f t="shared" si="0"/>
        <v>6.5364004228792238E-2</v>
      </c>
      <c r="G17" s="76">
        <f t="shared" si="1"/>
        <v>6.3260387175759436E-2</v>
      </c>
      <c r="H17" s="52">
        <f t="shared" si="2"/>
        <v>3307</v>
      </c>
      <c r="I17" s="78">
        <f t="shared" si="3"/>
        <v>0.1486158547546288</v>
      </c>
      <c r="J17" s="51">
        <f t="shared" si="4"/>
        <v>375</v>
      </c>
    </row>
    <row r="18" spans="1:13">
      <c r="A18" s="87">
        <v>26</v>
      </c>
      <c r="B18" s="86" t="s">
        <v>26</v>
      </c>
      <c r="C18" s="52">
        <v>11206</v>
      </c>
      <c r="D18" s="52">
        <v>11098</v>
      </c>
      <c r="E18" s="110">
        <v>11208</v>
      </c>
      <c r="F18" s="76">
        <f t="shared" si="0"/>
        <v>1.3180284608536845E-2</v>
      </c>
      <c r="G18" s="76">
        <f t="shared" si="1"/>
        <v>1.784758165268606E-4</v>
      </c>
      <c r="H18" s="52">
        <f t="shared" si="2"/>
        <v>2</v>
      </c>
      <c r="I18" s="78">
        <f t="shared" si="3"/>
        <v>8.9879561387740423E-5</v>
      </c>
      <c r="J18" s="51">
        <f t="shared" si="4"/>
        <v>110</v>
      </c>
    </row>
    <row r="19" spans="1:13">
      <c r="A19" s="87">
        <v>27</v>
      </c>
      <c r="B19" s="86" t="s">
        <v>27</v>
      </c>
      <c r="C19" s="52">
        <v>26249</v>
      </c>
      <c r="D19" s="52">
        <v>28807</v>
      </c>
      <c r="E19" s="110">
        <v>28824</v>
      </c>
      <c r="F19" s="76">
        <f t="shared" si="0"/>
        <v>3.3896192323025161E-2</v>
      </c>
      <c r="G19" s="76">
        <f t="shared" si="1"/>
        <v>9.8098975199055208E-2</v>
      </c>
      <c r="H19" s="52">
        <f t="shared" si="2"/>
        <v>2575</v>
      </c>
      <c r="I19" s="78">
        <f t="shared" si="3"/>
        <v>0.1157199352867158</v>
      </c>
      <c r="J19" s="51">
        <f t="shared" si="4"/>
        <v>17</v>
      </c>
    </row>
    <row r="20" spans="1:13">
      <c r="A20" s="87">
        <v>28</v>
      </c>
      <c r="B20" s="86" t="s">
        <v>28</v>
      </c>
      <c r="C20" s="52">
        <v>16219</v>
      </c>
      <c r="D20" s="52">
        <v>18797</v>
      </c>
      <c r="E20" s="110">
        <v>18852</v>
      </c>
      <c r="F20" s="76">
        <f t="shared" si="0"/>
        <v>2.2169408051404049E-2</v>
      </c>
      <c r="G20" s="76">
        <f t="shared" si="1"/>
        <v>0.1623404648868611</v>
      </c>
      <c r="H20" s="52">
        <f t="shared" si="2"/>
        <v>2633</v>
      </c>
      <c r="I20" s="78">
        <f t="shared" si="3"/>
        <v>0.11832644256696027</v>
      </c>
      <c r="J20" s="51">
        <f t="shared" si="4"/>
        <v>55</v>
      </c>
    </row>
    <row r="21" spans="1:13">
      <c r="A21" s="87">
        <v>29</v>
      </c>
      <c r="B21" s="86" t="s">
        <v>29</v>
      </c>
      <c r="C21" s="52">
        <v>21885</v>
      </c>
      <c r="D21" s="52">
        <v>25363</v>
      </c>
      <c r="E21" s="110">
        <v>25823</v>
      </c>
      <c r="F21" s="76">
        <f t="shared" si="0"/>
        <v>3.0367102912762931E-2</v>
      </c>
      <c r="G21" s="76">
        <f t="shared" si="1"/>
        <v>0.1799405985835047</v>
      </c>
      <c r="H21" s="52">
        <f t="shared" si="2"/>
        <v>3938</v>
      </c>
      <c r="I21" s="78">
        <f t="shared" si="3"/>
        <v>0.17697285637246091</v>
      </c>
      <c r="J21" s="51">
        <f t="shared" si="4"/>
        <v>460</v>
      </c>
    </row>
    <row r="22" spans="1:13">
      <c r="A22" s="87">
        <v>30</v>
      </c>
      <c r="B22" s="86" t="s">
        <v>30</v>
      </c>
      <c r="C22" s="52">
        <v>2706</v>
      </c>
      <c r="D22" s="52">
        <v>3034</v>
      </c>
      <c r="E22" s="110">
        <v>3103</v>
      </c>
      <c r="F22" s="76">
        <f t="shared" si="0"/>
        <v>3.6490384671921689E-3</v>
      </c>
      <c r="G22" s="76">
        <f t="shared" si="1"/>
        <v>0.14671101256467109</v>
      </c>
      <c r="H22" s="52">
        <f t="shared" si="2"/>
        <v>397</v>
      </c>
      <c r="I22" s="78">
        <f t="shared" si="3"/>
        <v>1.7841092935466474E-2</v>
      </c>
      <c r="J22" s="51">
        <f t="shared" si="4"/>
        <v>69</v>
      </c>
    </row>
    <row r="23" spans="1:13">
      <c r="A23" s="87">
        <v>31</v>
      </c>
      <c r="B23" s="86" t="s">
        <v>31</v>
      </c>
      <c r="C23" s="52">
        <v>20120</v>
      </c>
      <c r="D23" s="52">
        <v>21518</v>
      </c>
      <c r="E23" s="110">
        <v>21684</v>
      </c>
      <c r="F23" s="76">
        <f t="shared" si="0"/>
        <v>2.5499758337929421E-2</v>
      </c>
      <c r="G23" s="76">
        <f t="shared" si="1"/>
        <v>7.7733598409542748E-2</v>
      </c>
      <c r="H23" s="52">
        <f t="shared" si="2"/>
        <v>1564</v>
      </c>
      <c r="I23" s="78">
        <f t="shared" si="3"/>
        <v>7.0285817005213011E-2</v>
      </c>
      <c r="J23" s="51">
        <f t="shared" si="4"/>
        <v>166</v>
      </c>
    </row>
    <row r="24" spans="1:13">
      <c r="A24" s="87">
        <v>32</v>
      </c>
      <c r="B24" s="86" t="s">
        <v>32</v>
      </c>
      <c r="C24" s="52">
        <v>13797</v>
      </c>
      <c r="D24" s="52">
        <v>14956</v>
      </c>
      <c r="E24" s="110">
        <v>15292</v>
      </c>
      <c r="F24" s="76">
        <f t="shared" si="0"/>
        <v>1.7982950770319899E-2</v>
      </c>
      <c r="G24" s="76">
        <f t="shared" si="1"/>
        <v>0.10835688917880698</v>
      </c>
      <c r="H24" s="52">
        <f t="shared" si="2"/>
        <v>1495</v>
      </c>
      <c r="I24" s="78">
        <f t="shared" si="3"/>
        <v>6.7184972137335972E-2</v>
      </c>
      <c r="J24" s="51">
        <f t="shared" si="4"/>
        <v>336</v>
      </c>
    </row>
    <row r="25" spans="1:13" ht="15" thickBot="1">
      <c r="A25" s="87">
        <v>33</v>
      </c>
      <c r="B25" s="86" t="s">
        <v>33</v>
      </c>
      <c r="C25" s="52">
        <v>22163</v>
      </c>
      <c r="D25" s="52">
        <v>24112</v>
      </c>
      <c r="E25" s="110">
        <v>24359</v>
      </c>
      <c r="F25" s="76">
        <f t="shared" si="0"/>
        <v>2.8645481154474395E-2</v>
      </c>
      <c r="G25" s="76">
        <f t="shared" si="1"/>
        <v>9.9084059017281054E-2</v>
      </c>
      <c r="H25" s="52">
        <f t="shared" si="2"/>
        <v>2196</v>
      </c>
      <c r="I25" s="78">
        <f t="shared" si="3"/>
        <v>9.8687758403738987E-2</v>
      </c>
      <c r="J25" s="51">
        <f t="shared" si="4"/>
        <v>247</v>
      </c>
    </row>
    <row r="26" spans="1:13" s="12" customFormat="1" ht="15" thickBot="1">
      <c r="A26" s="153" t="s">
        <v>255</v>
      </c>
      <c r="B26" s="158"/>
      <c r="C26" s="107">
        <v>828109</v>
      </c>
      <c r="D26" s="79">
        <v>849098</v>
      </c>
      <c r="E26" s="79">
        <v>850361</v>
      </c>
      <c r="F26" s="81">
        <f t="shared" si="0"/>
        <v>1</v>
      </c>
      <c r="G26" s="81">
        <f t="shared" si="1"/>
        <v>2.6870858787913187E-2</v>
      </c>
      <c r="H26" s="79">
        <f t="shared" si="2"/>
        <v>22252</v>
      </c>
      <c r="I26" s="82">
        <f t="shared" si="3"/>
        <v>1</v>
      </c>
      <c r="J26" s="80">
        <f t="shared" si="4"/>
        <v>1263</v>
      </c>
      <c r="L26" s="8"/>
      <c r="M26" s="8"/>
    </row>
    <row r="27" spans="1:13">
      <c r="H27" s="21"/>
      <c r="I27" s="21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workbookViewId="0">
      <selection activeCell="K88" sqref="K88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.54296875" style="8" customWidth="1"/>
    <col min="4" max="4" width="12.54296875" style="8" bestFit="1" customWidth="1"/>
    <col min="5" max="5" width="12.54296875" style="8" customWidth="1"/>
    <col min="6" max="6" width="19.26953125" style="8" customWidth="1"/>
    <col min="7" max="7" width="18.1796875" style="8" customWidth="1"/>
    <col min="8" max="8" width="30.453125" style="8" customWidth="1"/>
    <col min="9" max="9" width="27.453125" style="8" customWidth="1"/>
    <col min="10" max="10" width="22.26953125" style="8" customWidth="1"/>
    <col min="11" max="11" width="30.453125" style="8" customWidth="1"/>
    <col min="12" max="16384" width="9.1796875" style="8"/>
  </cols>
  <sheetData>
    <row r="1" spans="1:11" ht="58.5" thickBot="1">
      <c r="A1" s="33" t="s">
        <v>92</v>
      </c>
      <c r="B1" s="33" t="s">
        <v>175</v>
      </c>
      <c r="C1" s="33">
        <v>41944</v>
      </c>
      <c r="D1" s="33">
        <v>42278</v>
      </c>
      <c r="E1" s="33">
        <v>42309</v>
      </c>
      <c r="F1" s="1" t="s">
        <v>305</v>
      </c>
      <c r="G1" s="1" t="s">
        <v>283</v>
      </c>
      <c r="H1" s="1" t="s">
        <v>306</v>
      </c>
      <c r="I1" s="1" t="s">
        <v>307</v>
      </c>
      <c r="J1" s="1" t="s">
        <v>296</v>
      </c>
      <c r="K1" s="31" t="s">
        <v>308</v>
      </c>
    </row>
    <row r="2" spans="1:11">
      <c r="A2" s="92">
        <v>1</v>
      </c>
      <c r="B2" s="93" t="s">
        <v>93</v>
      </c>
      <c r="C2" s="74">
        <v>65862</v>
      </c>
      <c r="D2" s="74">
        <v>70539</v>
      </c>
      <c r="E2" s="111">
        <v>73491</v>
      </c>
      <c r="F2" s="113">
        <f>E2/'[1]4a_İl'!E2</f>
        <v>0.25182639326735928</v>
      </c>
      <c r="G2" s="75">
        <f t="shared" ref="G2:G65" si="0">E2/$E$83</f>
        <v>1.9094026864818519E-2</v>
      </c>
      <c r="H2" s="75">
        <f t="shared" ref="H2:H65" si="1">(E2-C2)/C2</f>
        <v>0.11583310558440375</v>
      </c>
      <c r="I2" s="73">
        <f t="shared" ref="I2:I65" si="2">E2-C2</f>
        <v>7629</v>
      </c>
      <c r="J2" s="77">
        <f>I2/$I$83</f>
        <v>1.9948540140259496E-2</v>
      </c>
      <c r="K2" s="74">
        <f t="shared" ref="K2:K65" si="3">E2-D2</f>
        <v>2952</v>
      </c>
    </row>
    <row r="3" spans="1:11">
      <c r="A3" s="94">
        <v>2</v>
      </c>
      <c r="B3" s="95" t="s">
        <v>94</v>
      </c>
      <c r="C3" s="51">
        <v>7519</v>
      </c>
      <c r="D3" s="51">
        <v>8061</v>
      </c>
      <c r="E3" s="112">
        <v>8738</v>
      </c>
      <c r="F3" s="114">
        <f>E3/'[1]4a_İl'!E3</f>
        <v>0.21100673734032022</v>
      </c>
      <c r="G3" s="76">
        <f t="shared" si="0"/>
        <v>2.2702590350489752E-3</v>
      </c>
      <c r="H3" s="76">
        <f t="shared" si="1"/>
        <v>0.1621226226891874</v>
      </c>
      <c r="I3" s="52">
        <f t="shared" si="2"/>
        <v>1219</v>
      </c>
      <c r="J3" s="78">
        <f t="shared" ref="J3:J66" si="4">I3/$I$83</f>
        <v>3.1874781007964772E-3</v>
      </c>
      <c r="K3" s="51">
        <f t="shared" si="3"/>
        <v>677</v>
      </c>
    </row>
    <row r="4" spans="1:11">
      <c r="A4" s="94">
        <v>3</v>
      </c>
      <c r="B4" s="95" t="s">
        <v>95</v>
      </c>
      <c r="C4" s="51">
        <v>15588</v>
      </c>
      <c r="D4" s="51">
        <v>17975</v>
      </c>
      <c r="E4" s="112">
        <v>18509</v>
      </c>
      <c r="F4" s="114">
        <f>E4/'[1]4a_İl'!E4</f>
        <v>0.20186938312538172</v>
      </c>
      <c r="G4" s="76">
        <f t="shared" si="0"/>
        <v>4.8089064408012678E-3</v>
      </c>
      <c r="H4" s="76">
        <f t="shared" si="1"/>
        <v>0.18738773415447779</v>
      </c>
      <c r="I4" s="52">
        <f t="shared" si="2"/>
        <v>2921</v>
      </c>
      <c r="J4" s="78">
        <f t="shared" si="4"/>
        <v>7.6379192226632567E-3</v>
      </c>
      <c r="K4" s="51">
        <f t="shared" si="3"/>
        <v>534</v>
      </c>
    </row>
    <row r="5" spans="1:11">
      <c r="A5" s="94">
        <v>4</v>
      </c>
      <c r="B5" s="95" t="s">
        <v>96</v>
      </c>
      <c r="C5" s="51">
        <v>2544</v>
      </c>
      <c r="D5" s="51">
        <v>2505</v>
      </c>
      <c r="E5" s="112">
        <v>3212</v>
      </c>
      <c r="F5" s="114">
        <f>E5/'[1]4a_İl'!E5</f>
        <v>0.1523719165085389</v>
      </c>
      <c r="G5" s="76">
        <f t="shared" si="0"/>
        <v>8.345241497570735E-4</v>
      </c>
      <c r="H5" s="76">
        <f t="shared" si="1"/>
        <v>0.26257861635220126</v>
      </c>
      <c r="I5" s="52">
        <f t="shared" si="2"/>
        <v>668</v>
      </c>
      <c r="J5" s="78">
        <f t="shared" si="4"/>
        <v>1.7467066212732132E-3</v>
      </c>
      <c r="K5" s="51">
        <f t="shared" si="3"/>
        <v>707</v>
      </c>
    </row>
    <row r="6" spans="1:11">
      <c r="A6" s="94">
        <v>5</v>
      </c>
      <c r="B6" s="95" t="s">
        <v>97</v>
      </c>
      <c r="C6" s="51">
        <v>8177</v>
      </c>
      <c r="D6" s="51">
        <v>8917</v>
      </c>
      <c r="E6" s="112">
        <v>9972</v>
      </c>
      <c r="F6" s="114">
        <f>E6/'[1]4a_İl'!E6</f>
        <v>0.237961151147807</v>
      </c>
      <c r="G6" s="76">
        <f t="shared" si="0"/>
        <v>2.5908701187352229E-3</v>
      </c>
      <c r="H6" s="76">
        <f t="shared" si="1"/>
        <v>0.21951816069463129</v>
      </c>
      <c r="I6" s="52">
        <f t="shared" si="2"/>
        <v>1795</v>
      </c>
      <c r="J6" s="78">
        <f t="shared" si="4"/>
        <v>4.6936203371039185E-3</v>
      </c>
      <c r="K6" s="51">
        <f t="shared" si="3"/>
        <v>1055</v>
      </c>
    </row>
    <row r="7" spans="1:11">
      <c r="A7" s="94">
        <v>6</v>
      </c>
      <c r="B7" s="95" t="s">
        <v>98</v>
      </c>
      <c r="C7" s="51">
        <v>313832</v>
      </c>
      <c r="D7" s="51">
        <v>366686</v>
      </c>
      <c r="E7" s="112">
        <v>375050</v>
      </c>
      <c r="F7" s="114">
        <f>E7/'[1]4a_İl'!E7</f>
        <v>0.31730172132270951</v>
      </c>
      <c r="G7" s="76">
        <f t="shared" si="0"/>
        <v>9.7443425394268493E-2</v>
      </c>
      <c r="H7" s="76">
        <f t="shared" si="1"/>
        <v>0.19506615004206071</v>
      </c>
      <c r="I7" s="52">
        <f t="shared" si="2"/>
        <v>61218</v>
      </c>
      <c r="J7" s="78">
        <f t="shared" si="4"/>
        <v>0.16007467955255025</v>
      </c>
      <c r="K7" s="51">
        <f t="shared" si="3"/>
        <v>8364</v>
      </c>
    </row>
    <row r="8" spans="1:11">
      <c r="A8" s="94">
        <v>7</v>
      </c>
      <c r="B8" s="95" t="s">
        <v>99</v>
      </c>
      <c r="C8" s="51">
        <v>137279</v>
      </c>
      <c r="D8" s="51">
        <v>166946</v>
      </c>
      <c r="E8" s="112">
        <v>147280</v>
      </c>
      <c r="F8" s="114">
        <f>E8/'[1]4a_İl'!E8</f>
        <v>0.24880942124104005</v>
      </c>
      <c r="G8" s="76">
        <f t="shared" si="0"/>
        <v>3.8265478448387853E-2</v>
      </c>
      <c r="H8" s="76">
        <f t="shared" si="1"/>
        <v>7.2851637905287772E-2</v>
      </c>
      <c r="I8" s="52">
        <f t="shared" si="2"/>
        <v>10001</v>
      </c>
      <c r="J8" s="78">
        <f t="shared" si="4"/>
        <v>2.6150917543942224E-2</v>
      </c>
      <c r="K8" s="51">
        <f t="shared" si="3"/>
        <v>-19666</v>
      </c>
    </row>
    <row r="9" spans="1:11">
      <c r="A9" s="94">
        <v>8</v>
      </c>
      <c r="B9" s="95" t="s">
        <v>100</v>
      </c>
      <c r="C9" s="51">
        <v>4046</v>
      </c>
      <c r="D9" s="51">
        <v>5214</v>
      </c>
      <c r="E9" s="112">
        <v>5591</v>
      </c>
      <c r="F9" s="114">
        <f>E9/'[1]4a_İl'!E9</f>
        <v>0.24002919331988151</v>
      </c>
      <c r="G9" s="76">
        <f t="shared" si="0"/>
        <v>1.4526228273013069E-3</v>
      </c>
      <c r="H9" s="76">
        <f t="shared" si="1"/>
        <v>0.38185862580326246</v>
      </c>
      <c r="I9" s="52">
        <f t="shared" si="2"/>
        <v>1545</v>
      </c>
      <c r="J9" s="78">
        <f t="shared" si="4"/>
        <v>4.0399127692621476E-3</v>
      </c>
      <c r="K9" s="51">
        <f t="shared" si="3"/>
        <v>377</v>
      </c>
    </row>
    <row r="10" spans="1:11">
      <c r="A10" s="94">
        <v>9</v>
      </c>
      <c r="B10" s="95" t="s">
        <v>101</v>
      </c>
      <c r="C10" s="51">
        <v>39675</v>
      </c>
      <c r="D10" s="51">
        <v>46295</v>
      </c>
      <c r="E10" s="112">
        <v>45483</v>
      </c>
      <c r="F10" s="114">
        <f>E10/'[1]4a_İl'!E10</f>
        <v>0.28048742884981837</v>
      </c>
      <c r="G10" s="76">
        <f t="shared" si="0"/>
        <v>1.1817142560212008E-2</v>
      </c>
      <c r="H10" s="76">
        <f t="shared" si="1"/>
        <v>0.14638941398865785</v>
      </c>
      <c r="I10" s="52">
        <f t="shared" si="2"/>
        <v>5808</v>
      </c>
      <c r="J10" s="78">
        <f t="shared" si="4"/>
        <v>1.5186934216100033E-2</v>
      </c>
      <c r="K10" s="51">
        <f t="shared" si="3"/>
        <v>-812</v>
      </c>
    </row>
    <row r="11" spans="1:11">
      <c r="A11" s="94">
        <v>10</v>
      </c>
      <c r="B11" s="95" t="s">
        <v>102</v>
      </c>
      <c r="C11" s="51">
        <v>38346</v>
      </c>
      <c r="D11" s="51">
        <v>44460</v>
      </c>
      <c r="E11" s="112">
        <v>44529</v>
      </c>
      <c r="F11" s="114">
        <f>E11/'[1]4a_İl'!E11</f>
        <v>0.26294686617930157</v>
      </c>
      <c r="G11" s="76">
        <f t="shared" si="0"/>
        <v>1.1569279534412429E-2</v>
      </c>
      <c r="H11" s="76">
        <f t="shared" si="1"/>
        <v>0.16124237208574557</v>
      </c>
      <c r="I11" s="52">
        <f t="shared" si="2"/>
        <v>6183</v>
      </c>
      <c r="J11" s="78">
        <f t="shared" si="4"/>
        <v>1.6167495567862691E-2</v>
      </c>
      <c r="K11" s="51">
        <f t="shared" si="3"/>
        <v>69</v>
      </c>
    </row>
    <row r="12" spans="1:11">
      <c r="A12" s="94">
        <v>11</v>
      </c>
      <c r="B12" s="95" t="s">
        <v>103</v>
      </c>
      <c r="C12" s="51">
        <v>10217</v>
      </c>
      <c r="D12" s="51">
        <v>11102</v>
      </c>
      <c r="E12" s="112">
        <v>11378</v>
      </c>
      <c r="F12" s="114">
        <f>E12/'[1]4a_İl'!E12</f>
        <v>0.26319076588559137</v>
      </c>
      <c r="G12" s="76">
        <f t="shared" si="0"/>
        <v>2.956169295123282E-3</v>
      </c>
      <c r="H12" s="76">
        <f t="shared" si="1"/>
        <v>0.11363413917979838</v>
      </c>
      <c r="I12" s="52">
        <f t="shared" si="2"/>
        <v>1161</v>
      </c>
      <c r="J12" s="78">
        <f t="shared" si="4"/>
        <v>3.0358179450571863E-3</v>
      </c>
      <c r="K12" s="51">
        <f t="shared" si="3"/>
        <v>276</v>
      </c>
    </row>
    <row r="13" spans="1:11">
      <c r="A13" s="94">
        <v>12</v>
      </c>
      <c r="B13" s="95" t="s">
        <v>104</v>
      </c>
      <c r="C13" s="51">
        <v>3330</v>
      </c>
      <c r="D13" s="51">
        <v>3396</v>
      </c>
      <c r="E13" s="112">
        <v>3417</v>
      </c>
      <c r="F13" s="114">
        <f>E13/'[1]4a_İl'!E13</f>
        <v>0.15078104315594387</v>
      </c>
      <c r="G13" s="76">
        <f t="shared" si="0"/>
        <v>8.8778612070981324E-4</v>
      </c>
      <c r="H13" s="76">
        <f t="shared" si="1"/>
        <v>2.6126126126126126E-2</v>
      </c>
      <c r="I13" s="52">
        <f t="shared" si="2"/>
        <v>87</v>
      </c>
      <c r="J13" s="78">
        <f t="shared" si="4"/>
        <v>2.2749023360893645E-4</v>
      </c>
      <c r="K13" s="51">
        <f t="shared" si="3"/>
        <v>21</v>
      </c>
    </row>
    <row r="14" spans="1:11">
      <c r="A14" s="94">
        <v>13</v>
      </c>
      <c r="B14" s="95" t="s">
        <v>105</v>
      </c>
      <c r="C14" s="51">
        <v>2402</v>
      </c>
      <c r="D14" s="51">
        <v>3519</v>
      </c>
      <c r="E14" s="112">
        <v>4014</v>
      </c>
      <c r="F14" s="114">
        <f>E14/'[1]4a_İl'!E14</f>
        <v>0.19890981169474728</v>
      </c>
      <c r="G14" s="76">
        <f t="shared" si="0"/>
        <v>1.0428953727038895E-3</v>
      </c>
      <c r="H14" s="76">
        <f t="shared" si="1"/>
        <v>0.67110741049125733</v>
      </c>
      <c r="I14" s="52">
        <f t="shared" si="2"/>
        <v>1612</v>
      </c>
      <c r="J14" s="78">
        <f t="shared" si="4"/>
        <v>4.2151063974437417E-3</v>
      </c>
      <c r="K14" s="51">
        <f t="shared" si="3"/>
        <v>495</v>
      </c>
    </row>
    <row r="15" spans="1:11">
      <c r="A15" s="94">
        <v>14</v>
      </c>
      <c r="B15" s="95" t="s">
        <v>106</v>
      </c>
      <c r="C15" s="51">
        <v>15394</v>
      </c>
      <c r="D15" s="51">
        <v>17259</v>
      </c>
      <c r="E15" s="112">
        <v>17854</v>
      </c>
      <c r="F15" s="114">
        <f>E15/'[1]4a_İl'!E15</f>
        <v>0.3021646047353902</v>
      </c>
      <c r="G15" s="76">
        <f t="shared" si="0"/>
        <v>4.6387279482449535E-3</v>
      </c>
      <c r="H15" s="76">
        <f t="shared" si="1"/>
        <v>0.15980252046251786</v>
      </c>
      <c r="I15" s="52">
        <f t="shared" si="2"/>
        <v>2460</v>
      </c>
      <c r="J15" s="78">
        <f t="shared" si="4"/>
        <v>6.4324824675630306E-3</v>
      </c>
      <c r="K15" s="51">
        <f t="shared" si="3"/>
        <v>595</v>
      </c>
    </row>
    <row r="16" spans="1:11">
      <c r="A16" s="94">
        <v>15</v>
      </c>
      <c r="B16" s="95" t="s">
        <v>107</v>
      </c>
      <c r="C16" s="51">
        <v>7750</v>
      </c>
      <c r="D16" s="51">
        <v>8944</v>
      </c>
      <c r="E16" s="112">
        <v>9882</v>
      </c>
      <c r="F16" s="114">
        <f>E16/'[1]4a_İl'!E16</f>
        <v>0.26496849443625153</v>
      </c>
      <c r="G16" s="76">
        <f t="shared" si="0"/>
        <v>2.567486814414508E-3</v>
      </c>
      <c r="H16" s="76">
        <f t="shared" si="1"/>
        <v>0.27509677419354839</v>
      </c>
      <c r="I16" s="52">
        <f t="shared" si="2"/>
        <v>2132</v>
      </c>
      <c r="J16" s="78">
        <f t="shared" si="4"/>
        <v>5.5748181385546266E-3</v>
      </c>
      <c r="K16" s="51">
        <f t="shared" si="3"/>
        <v>938</v>
      </c>
    </row>
    <row r="17" spans="1:11">
      <c r="A17" s="94">
        <v>16</v>
      </c>
      <c r="B17" s="95" t="s">
        <v>108</v>
      </c>
      <c r="C17" s="51">
        <v>181729</v>
      </c>
      <c r="D17" s="51">
        <v>207468</v>
      </c>
      <c r="E17" s="112">
        <v>207157</v>
      </c>
      <c r="F17" s="114">
        <f>E17/'[1]4a_İl'!E17</f>
        <v>0.32067696699220899</v>
      </c>
      <c r="G17" s="76">
        <f t="shared" si="0"/>
        <v>5.3822390812959545E-2</v>
      </c>
      <c r="H17" s="76">
        <f t="shared" si="1"/>
        <v>0.13992263205102101</v>
      </c>
      <c r="I17" s="52">
        <f t="shared" si="2"/>
        <v>25428</v>
      </c>
      <c r="J17" s="78">
        <f t="shared" si="4"/>
        <v>6.6489904140322256E-2</v>
      </c>
      <c r="K17" s="51">
        <f t="shared" si="3"/>
        <v>-311</v>
      </c>
    </row>
    <row r="18" spans="1:11">
      <c r="A18" s="94">
        <v>17</v>
      </c>
      <c r="B18" s="95" t="s">
        <v>109</v>
      </c>
      <c r="C18" s="51">
        <v>18631</v>
      </c>
      <c r="D18" s="51">
        <v>22276</v>
      </c>
      <c r="E18" s="112">
        <v>22946</v>
      </c>
      <c r="F18" s="114">
        <f>E18/'[1]4a_İl'!E18</f>
        <v>0.27264409881061297</v>
      </c>
      <c r="G18" s="76">
        <f t="shared" si="0"/>
        <v>5.961703343812518E-3</v>
      </c>
      <c r="H18" s="76">
        <f t="shared" si="1"/>
        <v>0.23160324190864687</v>
      </c>
      <c r="I18" s="52">
        <f t="shared" si="2"/>
        <v>4315</v>
      </c>
      <c r="J18" s="78">
        <f t="shared" si="4"/>
        <v>1.1282992620948975E-2</v>
      </c>
      <c r="K18" s="51">
        <f t="shared" si="3"/>
        <v>670</v>
      </c>
    </row>
    <row r="19" spans="1:11">
      <c r="A19" s="94">
        <v>18</v>
      </c>
      <c r="B19" s="95" t="s">
        <v>110</v>
      </c>
      <c r="C19" s="51">
        <v>5369</v>
      </c>
      <c r="D19" s="51">
        <v>5950</v>
      </c>
      <c r="E19" s="112">
        <v>6431</v>
      </c>
      <c r="F19" s="114">
        <f>E19/'[1]4a_İl'!E19</f>
        <v>0.27003989082511021</v>
      </c>
      <c r="G19" s="76">
        <f t="shared" si="0"/>
        <v>1.6708670009613136E-3</v>
      </c>
      <c r="H19" s="76">
        <f t="shared" si="1"/>
        <v>0.19780219780219779</v>
      </c>
      <c r="I19" s="52">
        <f t="shared" si="2"/>
        <v>1062</v>
      </c>
      <c r="J19" s="78">
        <f t="shared" si="4"/>
        <v>2.7769497481918448E-3</v>
      </c>
      <c r="K19" s="51">
        <f t="shared" si="3"/>
        <v>481</v>
      </c>
    </row>
    <row r="20" spans="1:11">
      <c r="A20" s="94">
        <v>19</v>
      </c>
      <c r="B20" s="95" t="s">
        <v>111</v>
      </c>
      <c r="C20" s="51">
        <v>12182</v>
      </c>
      <c r="D20" s="51">
        <v>13757</v>
      </c>
      <c r="E20" s="112">
        <v>14998</v>
      </c>
      <c r="F20" s="114">
        <f>E20/'[1]4a_İl'!E20</f>
        <v>0.2701660842310048</v>
      </c>
      <c r="G20" s="76">
        <f t="shared" si="0"/>
        <v>3.8966977578009303E-3</v>
      </c>
      <c r="H20" s="76">
        <f t="shared" si="1"/>
        <v>0.23116072894434411</v>
      </c>
      <c r="I20" s="52">
        <f t="shared" si="2"/>
        <v>2816</v>
      </c>
      <c r="J20" s="78">
        <f t="shared" si="4"/>
        <v>7.3633620441697131E-3</v>
      </c>
      <c r="K20" s="51">
        <f t="shared" si="3"/>
        <v>1241</v>
      </c>
    </row>
    <row r="21" spans="1:11">
      <c r="A21" s="94">
        <v>20</v>
      </c>
      <c r="B21" s="95" t="s">
        <v>112</v>
      </c>
      <c r="C21" s="51">
        <v>59022</v>
      </c>
      <c r="D21" s="51">
        <v>62076</v>
      </c>
      <c r="E21" s="112">
        <v>62968</v>
      </c>
      <c r="F21" s="114">
        <f>E21/'[1]4a_İl'!E21</f>
        <v>0.33353284849383708</v>
      </c>
      <c r="G21" s="76">
        <f t="shared" si="0"/>
        <v>1.6359998960742032E-2</v>
      </c>
      <c r="H21" s="76">
        <f t="shared" si="1"/>
        <v>6.6856426417268133E-2</v>
      </c>
      <c r="I21" s="52">
        <f t="shared" si="2"/>
        <v>3946</v>
      </c>
      <c r="J21" s="78">
        <f t="shared" si="4"/>
        <v>1.031812025081452E-2</v>
      </c>
      <c r="K21" s="51">
        <f t="shared" si="3"/>
        <v>892</v>
      </c>
    </row>
    <row r="22" spans="1:11">
      <c r="A22" s="94">
        <v>21</v>
      </c>
      <c r="B22" s="95" t="s">
        <v>113</v>
      </c>
      <c r="C22" s="51">
        <v>19785</v>
      </c>
      <c r="D22" s="51">
        <v>22279</v>
      </c>
      <c r="E22" s="112">
        <v>24000</v>
      </c>
      <c r="F22" s="114">
        <f>E22/'[1]4a_İl'!E22</f>
        <v>0.20468908580737052</v>
      </c>
      <c r="G22" s="76">
        <f t="shared" si="0"/>
        <v>6.2355478188573362E-3</v>
      </c>
      <c r="H22" s="76">
        <f t="shared" si="1"/>
        <v>0.21304018195602728</v>
      </c>
      <c r="I22" s="52">
        <f t="shared" si="2"/>
        <v>4215</v>
      </c>
      <c r="J22" s="78">
        <f t="shared" si="4"/>
        <v>1.1021509593812265E-2</v>
      </c>
      <c r="K22" s="51">
        <f t="shared" si="3"/>
        <v>1721</v>
      </c>
    </row>
    <row r="23" spans="1:11">
      <c r="A23" s="94">
        <v>22</v>
      </c>
      <c r="B23" s="95" t="s">
        <v>114</v>
      </c>
      <c r="C23" s="51">
        <v>19120</v>
      </c>
      <c r="D23" s="51">
        <v>20563</v>
      </c>
      <c r="E23" s="112">
        <v>21158</v>
      </c>
      <c r="F23" s="114">
        <f>E23/'[1]4a_İl'!E23</f>
        <v>0.3405001770253307</v>
      </c>
      <c r="G23" s="76">
        <f t="shared" si="0"/>
        <v>5.4971550313076467E-3</v>
      </c>
      <c r="H23" s="76">
        <f t="shared" si="1"/>
        <v>0.10658995815899582</v>
      </c>
      <c r="I23" s="52">
        <f t="shared" si="2"/>
        <v>2038</v>
      </c>
      <c r="J23" s="78">
        <f t="shared" si="4"/>
        <v>5.3290240930461202E-3</v>
      </c>
      <c r="K23" s="51">
        <f t="shared" si="3"/>
        <v>595</v>
      </c>
    </row>
    <row r="24" spans="1:11">
      <c r="A24" s="94">
        <v>23</v>
      </c>
      <c r="B24" s="95" t="s">
        <v>115</v>
      </c>
      <c r="C24" s="51">
        <v>9496</v>
      </c>
      <c r="D24" s="51">
        <v>10626</v>
      </c>
      <c r="E24" s="112">
        <v>11480</v>
      </c>
      <c r="F24" s="114">
        <f>E24/'[1]4a_İl'!E24</f>
        <v>0.18054856567689984</v>
      </c>
      <c r="G24" s="76">
        <f t="shared" si="0"/>
        <v>2.9826703733534256E-3</v>
      </c>
      <c r="H24" s="76">
        <f t="shared" si="1"/>
        <v>0.20893007582139847</v>
      </c>
      <c r="I24" s="52">
        <f t="shared" si="2"/>
        <v>1984</v>
      </c>
      <c r="J24" s="78">
        <f t="shared" si="4"/>
        <v>5.1878232583922974E-3</v>
      </c>
      <c r="K24" s="51">
        <f t="shared" si="3"/>
        <v>854</v>
      </c>
    </row>
    <row r="25" spans="1:11">
      <c r="A25" s="94">
        <v>24</v>
      </c>
      <c r="B25" s="95" t="s">
        <v>116</v>
      </c>
      <c r="C25" s="51">
        <v>4475</v>
      </c>
      <c r="D25" s="51">
        <v>5209</v>
      </c>
      <c r="E25" s="112">
        <v>5873</v>
      </c>
      <c r="F25" s="114">
        <f>E25/'[1]4a_İl'!E25</f>
        <v>0.22522626169657922</v>
      </c>
      <c r="G25" s="76">
        <f t="shared" si="0"/>
        <v>1.5258905141728805E-3</v>
      </c>
      <c r="H25" s="76">
        <f t="shared" si="1"/>
        <v>0.3124022346368715</v>
      </c>
      <c r="I25" s="52">
        <f t="shared" si="2"/>
        <v>1398</v>
      </c>
      <c r="J25" s="78">
        <f t="shared" si="4"/>
        <v>3.6555327193711854E-3</v>
      </c>
      <c r="K25" s="51">
        <f t="shared" si="3"/>
        <v>664</v>
      </c>
    </row>
    <row r="26" spans="1:11">
      <c r="A26" s="94">
        <v>25</v>
      </c>
      <c r="B26" s="95" t="s">
        <v>117</v>
      </c>
      <c r="C26" s="51">
        <v>11687</v>
      </c>
      <c r="D26" s="51">
        <v>13665</v>
      </c>
      <c r="E26" s="112">
        <v>14265</v>
      </c>
      <c r="F26" s="114">
        <f>E26/'[1]4a_İl'!E26</f>
        <v>0.17724900596421472</v>
      </c>
      <c r="G26" s="76">
        <f t="shared" si="0"/>
        <v>3.7062537348333288E-3</v>
      </c>
      <c r="H26" s="76">
        <f t="shared" si="1"/>
        <v>0.22058697698297253</v>
      </c>
      <c r="I26" s="52">
        <f t="shared" si="2"/>
        <v>2578</v>
      </c>
      <c r="J26" s="78">
        <f t="shared" si="4"/>
        <v>6.7410324395843465E-3</v>
      </c>
      <c r="K26" s="51">
        <f t="shared" si="3"/>
        <v>600</v>
      </c>
    </row>
    <row r="27" spans="1:11">
      <c r="A27" s="94">
        <v>26</v>
      </c>
      <c r="B27" s="95" t="s">
        <v>118</v>
      </c>
      <c r="C27" s="51">
        <v>45490</v>
      </c>
      <c r="D27" s="51">
        <v>49190</v>
      </c>
      <c r="E27" s="112">
        <v>50460</v>
      </c>
      <c r="F27" s="114">
        <f>E27/'[1]4a_İl'!E27</f>
        <v>0.29901159069899735</v>
      </c>
      <c r="G27" s="76">
        <f t="shared" si="0"/>
        <v>1.3110239289147549E-2</v>
      </c>
      <c r="H27" s="76">
        <f t="shared" si="1"/>
        <v>0.10925478127060892</v>
      </c>
      <c r="I27" s="52">
        <f t="shared" si="2"/>
        <v>4970</v>
      </c>
      <c r="J27" s="78">
        <f t="shared" si="4"/>
        <v>1.2995706448694416E-2</v>
      </c>
      <c r="K27" s="51">
        <f t="shared" si="3"/>
        <v>1270</v>
      </c>
    </row>
    <row r="28" spans="1:11">
      <c r="A28" s="94">
        <v>27</v>
      </c>
      <c r="B28" s="95" t="s">
        <v>119</v>
      </c>
      <c r="C28" s="51">
        <v>39117</v>
      </c>
      <c r="D28" s="51">
        <v>43103</v>
      </c>
      <c r="E28" s="112">
        <v>44051</v>
      </c>
      <c r="F28" s="114">
        <f>E28/'[1]4a_İl'!E28</f>
        <v>0.1648461034708579</v>
      </c>
      <c r="G28" s="76">
        <f t="shared" si="0"/>
        <v>1.1445088207020188E-2</v>
      </c>
      <c r="H28" s="76">
        <f t="shared" si="1"/>
        <v>0.12613441726103741</v>
      </c>
      <c r="I28" s="52">
        <f t="shared" si="2"/>
        <v>4934</v>
      </c>
      <c r="J28" s="78">
        <f t="shared" si="4"/>
        <v>1.29015725589252E-2</v>
      </c>
      <c r="K28" s="51">
        <f t="shared" si="3"/>
        <v>948</v>
      </c>
    </row>
    <row r="29" spans="1:11">
      <c r="A29" s="94">
        <v>28</v>
      </c>
      <c r="B29" s="95" t="s">
        <v>120</v>
      </c>
      <c r="C29" s="51">
        <v>13263</v>
      </c>
      <c r="D29" s="51">
        <v>13339</v>
      </c>
      <c r="E29" s="112">
        <v>15469</v>
      </c>
      <c r="F29" s="114">
        <f>E29/'[1]4a_İl'!E29</f>
        <v>0.30336726088917654</v>
      </c>
      <c r="G29" s="76">
        <f t="shared" si="0"/>
        <v>4.019070383746005E-3</v>
      </c>
      <c r="H29" s="76">
        <f t="shared" si="1"/>
        <v>0.16632737691321722</v>
      </c>
      <c r="I29" s="52">
        <f t="shared" si="2"/>
        <v>2206</v>
      </c>
      <c r="J29" s="78">
        <f t="shared" si="4"/>
        <v>5.7683155786357907E-3</v>
      </c>
      <c r="K29" s="51">
        <f t="shared" si="3"/>
        <v>2130</v>
      </c>
    </row>
    <row r="30" spans="1:11">
      <c r="A30" s="94">
        <v>29</v>
      </c>
      <c r="B30" s="95" t="s">
        <v>121</v>
      </c>
      <c r="C30" s="51">
        <v>2429</v>
      </c>
      <c r="D30" s="51">
        <v>3145</v>
      </c>
      <c r="E30" s="112">
        <v>3266</v>
      </c>
      <c r="F30" s="114">
        <f>E30/'[1]4a_İl'!E30</f>
        <v>0.20542172463676961</v>
      </c>
      <c r="G30" s="76">
        <f t="shared" si="0"/>
        <v>8.485541323495024E-4</v>
      </c>
      <c r="H30" s="76">
        <f t="shared" si="1"/>
        <v>0.34458624948538491</v>
      </c>
      <c r="I30" s="52">
        <f t="shared" si="2"/>
        <v>837</v>
      </c>
      <c r="J30" s="78">
        <f t="shared" si="4"/>
        <v>2.1886129371342508E-3</v>
      </c>
      <c r="K30" s="51">
        <f t="shared" si="3"/>
        <v>121</v>
      </c>
    </row>
    <row r="31" spans="1:11">
      <c r="A31" s="94">
        <v>30</v>
      </c>
      <c r="B31" s="95" t="s">
        <v>122</v>
      </c>
      <c r="C31" s="51">
        <v>1761</v>
      </c>
      <c r="D31" s="51">
        <v>2371</v>
      </c>
      <c r="E31" s="112">
        <v>3147</v>
      </c>
      <c r="F31" s="114">
        <f>E31/'[1]4a_İl'!E31</f>
        <v>0.25521044521936581</v>
      </c>
      <c r="G31" s="76">
        <f t="shared" si="0"/>
        <v>8.1763620774766819E-4</v>
      </c>
      <c r="H31" s="76">
        <f t="shared" si="1"/>
        <v>0.78705281090289603</v>
      </c>
      <c r="I31" s="52">
        <f t="shared" si="2"/>
        <v>1386</v>
      </c>
      <c r="J31" s="78">
        <f t="shared" si="4"/>
        <v>3.6241547561147807E-3</v>
      </c>
      <c r="K31" s="51">
        <f t="shared" si="3"/>
        <v>776</v>
      </c>
    </row>
    <row r="32" spans="1:11">
      <c r="A32" s="94">
        <v>31</v>
      </c>
      <c r="B32" s="95" t="s">
        <v>123</v>
      </c>
      <c r="C32" s="51">
        <v>27853</v>
      </c>
      <c r="D32" s="51">
        <v>30573</v>
      </c>
      <c r="E32" s="112">
        <v>33208</v>
      </c>
      <c r="F32" s="114">
        <f>E32/'[1]4a_İl'!E32</f>
        <v>0.22115077250932338</v>
      </c>
      <c r="G32" s="76">
        <f t="shared" si="0"/>
        <v>8.6279196653589341E-3</v>
      </c>
      <c r="H32" s="76">
        <f t="shared" si="1"/>
        <v>0.19225936164865545</v>
      </c>
      <c r="I32" s="52">
        <f t="shared" si="2"/>
        <v>5355</v>
      </c>
      <c r="J32" s="78">
        <f t="shared" si="4"/>
        <v>1.4002416103170743E-2</v>
      </c>
      <c r="K32" s="51">
        <f t="shared" si="3"/>
        <v>2635</v>
      </c>
    </row>
    <row r="33" spans="1:11">
      <c r="A33" s="94">
        <v>32</v>
      </c>
      <c r="B33" s="95" t="s">
        <v>124</v>
      </c>
      <c r="C33" s="51">
        <v>13914</v>
      </c>
      <c r="D33" s="51">
        <v>16156</v>
      </c>
      <c r="E33" s="112">
        <v>16831</v>
      </c>
      <c r="F33" s="114">
        <f>E33/'[1]4a_İl'!E33</f>
        <v>0.26075976822731073</v>
      </c>
      <c r="G33" s="76">
        <f t="shared" si="0"/>
        <v>4.3729377224661593E-3</v>
      </c>
      <c r="H33" s="76">
        <f t="shared" si="1"/>
        <v>0.20964496190886878</v>
      </c>
      <c r="I33" s="52">
        <f t="shared" si="2"/>
        <v>2917</v>
      </c>
      <c r="J33" s="78">
        <f t="shared" si="4"/>
        <v>7.6274599015777886E-3</v>
      </c>
      <c r="K33" s="51">
        <f t="shared" si="3"/>
        <v>675</v>
      </c>
    </row>
    <row r="34" spans="1:11">
      <c r="A34" s="94">
        <v>33</v>
      </c>
      <c r="B34" s="95" t="s">
        <v>125</v>
      </c>
      <c r="C34" s="51">
        <v>49476</v>
      </c>
      <c r="D34" s="51">
        <v>55279</v>
      </c>
      <c r="E34" s="112">
        <v>57544</v>
      </c>
      <c r="F34" s="114">
        <f>E34/'[1]4a_İl'!E34</f>
        <v>0.25397890276735668</v>
      </c>
      <c r="G34" s="76">
        <f t="shared" si="0"/>
        <v>1.4950765153680273E-2</v>
      </c>
      <c r="H34" s="76">
        <f t="shared" si="1"/>
        <v>0.16306896272940416</v>
      </c>
      <c r="I34" s="52">
        <f t="shared" si="2"/>
        <v>8068</v>
      </c>
      <c r="J34" s="78">
        <f t="shared" si="4"/>
        <v>2.1096450629389647E-2</v>
      </c>
      <c r="K34" s="51">
        <f t="shared" si="3"/>
        <v>2265</v>
      </c>
    </row>
    <row r="35" spans="1:11">
      <c r="A35" s="94">
        <v>34</v>
      </c>
      <c r="B35" s="95" t="s">
        <v>126</v>
      </c>
      <c r="C35" s="51">
        <v>1206371</v>
      </c>
      <c r="D35" s="51">
        <v>1258587</v>
      </c>
      <c r="E35" s="112">
        <v>1258933</v>
      </c>
      <c r="F35" s="114">
        <f>E35/'[1]4a_İl'!E35</f>
        <v>0.31337984081249104</v>
      </c>
      <c r="G35" s="76">
        <f t="shared" si="0"/>
        <v>0.32708903842656345</v>
      </c>
      <c r="H35" s="76">
        <f t="shared" si="1"/>
        <v>4.3570344446277304E-2</v>
      </c>
      <c r="I35" s="52">
        <f t="shared" si="2"/>
        <v>52562</v>
      </c>
      <c r="J35" s="78">
        <f t="shared" si="4"/>
        <v>0.13744070872359676</v>
      </c>
      <c r="K35" s="51">
        <f t="shared" si="3"/>
        <v>346</v>
      </c>
    </row>
    <row r="36" spans="1:11">
      <c r="A36" s="94">
        <v>35</v>
      </c>
      <c r="B36" s="95" t="s">
        <v>127</v>
      </c>
      <c r="C36" s="51">
        <v>254709</v>
      </c>
      <c r="D36" s="51">
        <v>271245</v>
      </c>
      <c r="E36" s="112">
        <v>270640</v>
      </c>
      <c r="F36" s="114">
        <f>E36/'[1]4a_İl'!E36</f>
        <v>0.31310955363609227</v>
      </c>
      <c r="G36" s="76">
        <f t="shared" si="0"/>
        <v>7.0316194237314555E-2</v>
      </c>
      <c r="H36" s="76">
        <f t="shared" si="1"/>
        <v>6.2545885697011097E-2</v>
      </c>
      <c r="I36" s="52">
        <f t="shared" si="2"/>
        <v>15931</v>
      </c>
      <c r="J36" s="78">
        <f t="shared" si="4"/>
        <v>4.1656861053149037E-2</v>
      </c>
      <c r="K36" s="51">
        <f t="shared" si="3"/>
        <v>-605</v>
      </c>
    </row>
    <row r="37" spans="1:11">
      <c r="A37" s="94">
        <v>36</v>
      </c>
      <c r="B37" s="95" t="s">
        <v>128</v>
      </c>
      <c r="C37" s="51">
        <v>3778</v>
      </c>
      <c r="D37" s="51">
        <v>4062</v>
      </c>
      <c r="E37" s="112">
        <v>4672</v>
      </c>
      <c r="F37" s="114">
        <f>E37/'[1]4a_İl'!E37</f>
        <v>0.215986315935463</v>
      </c>
      <c r="G37" s="76">
        <f t="shared" si="0"/>
        <v>1.2138533087375613E-3</v>
      </c>
      <c r="H37" s="76">
        <f t="shared" si="1"/>
        <v>0.2366331392271043</v>
      </c>
      <c r="I37" s="52">
        <f t="shared" si="2"/>
        <v>894</v>
      </c>
      <c r="J37" s="78">
        <f t="shared" si="4"/>
        <v>2.3376582626021747E-3</v>
      </c>
      <c r="K37" s="51">
        <f t="shared" si="3"/>
        <v>610</v>
      </c>
    </row>
    <row r="38" spans="1:11">
      <c r="A38" s="94">
        <v>37</v>
      </c>
      <c r="B38" s="95" t="s">
        <v>129</v>
      </c>
      <c r="C38" s="51">
        <v>10010</v>
      </c>
      <c r="D38" s="51">
        <v>11212</v>
      </c>
      <c r="E38" s="112">
        <v>11536</v>
      </c>
      <c r="F38" s="114">
        <f>E38/'[1]4a_İl'!E38</f>
        <v>0.23977884475483777</v>
      </c>
      <c r="G38" s="76">
        <f t="shared" si="0"/>
        <v>2.9972199849307595E-3</v>
      </c>
      <c r="H38" s="76">
        <f t="shared" si="1"/>
        <v>0.15244755244755245</v>
      </c>
      <c r="I38" s="52">
        <f t="shared" si="2"/>
        <v>1526</v>
      </c>
      <c r="J38" s="78">
        <f t="shared" si="4"/>
        <v>3.9902309941061724E-3</v>
      </c>
      <c r="K38" s="51">
        <f t="shared" si="3"/>
        <v>324</v>
      </c>
    </row>
    <row r="39" spans="1:11">
      <c r="A39" s="94">
        <v>38</v>
      </c>
      <c r="B39" s="95" t="s">
        <v>130</v>
      </c>
      <c r="C39" s="51">
        <v>40111</v>
      </c>
      <c r="D39" s="51">
        <v>43950</v>
      </c>
      <c r="E39" s="112">
        <v>44256</v>
      </c>
      <c r="F39" s="114">
        <f>E39/'[1]4a_İl'!E39</f>
        <v>0.19759965709387056</v>
      </c>
      <c r="G39" s="76">
        <f t="shared" si="0"/>
        <v>1.1498350177972927E-2</v>
      </c>
      <c r="H39" s="76">
        <f t="shared" si="1"/>
        <v>0.10333823639400663</v>
      </c>
      <c r="I39" s="52">
        <f t="shared" si="2"/>
        <v>4145</v>
      </c>
      <c r="J39" s="78">
        <f t="shared" si="4"/>
        <v>1.083847147481657E-2</v>
      </c>
      <c r="K39" s="51">
        <f t="shared" si="3"/>
        <v>306</v>
      </c>
    </row>
    <row r="40" spans="1:11">
      <c r="A40" s="94">
        <v>39</v>
      </c>
      <c r="B40" s="95" t="s">
        <v>131</v>
      </c>
      <c r="C40" s="51">
        <v>18077</v>
      </c>
      <c r="D40" s="51">
        <v>20221</v>
      </c>
      <c r="E40" s="112">
        <v>20713</v>
      </c>
      <c r="F40" s="114">
        <f>E40/'[1]4a_İl'!E40</f>
        <v>0.31643191053805492</v>
      </c>
      <c r="G40" s="76">
        <f t="shared" si="0"/>
        <v>5.381537582166333E-3</v>
      </c>
      <c r="H40" s="76">
        <f t="shared" si="1"/>
        <v>0.14582065608231454</v>
      </c>
      <c r="I40" s="52">
        <f t="shared" si="2"/>
        <v>2636</v>
      </c>
      <c r="J40" s="78">
        <f t="shared" si="4"/>
        <v>6.8926925953236374E-3</v>
      </c>
      <c r="K40" s="51">
        <f t="shared" si="3"/>
        <v>492</v>
      </c>
    </row>
    <row r="41" spans="1:11">
      <c r="A41" s="94">
        <v>40</v>
      </c>
      <c r="B41" s="95" t="s">
        <v>132</v>
      </c>
      <c r="C41" s="51">
        <v>4366</v>
      </c>
      <c r="D41" s="51">
        <v>5553</v>
      </c>
      <c r="E41" s="112">
        <v>5707</v>
      </c>
      <c r="F41" s="114">
        <f>E41/'[1]4a_İl'!E41</f>
        <v>0.22025394620045541</v>
      </c>
      <c r="G41" s="76">
        <f t="shared" si="0"/>
        <v>1.482761308425784E-3</v>
      </c>
      <c r="H41" s="76">
        <f t="shared" si="1"/>
        <v>0.30714612918002748</v>
      </c>
      <c r="I41" s="52">
        <f t="shared" si="2"/>
        <v>1341</v>
      </c>
      <c r="J41" s="78">
        <f t="shared" si="4"/>
        <v>3.5064873939032615E-3</v>
      </c>
      <c r="K41" s="51">
        <f t="shared" si="3"/>
        <v>154</v>
      </c>
    </row>
    <row r="42" spans="1:11">
      <c r="A42" s="94">
        <v>41</v>
      </c>
      <c r="B42" s="95" t="s">
        <v>133</v>
      </c>
      <c r="C42" s="51">
        <v>102057</v>
      </c>
      <c r="D42" s="51">
        <v>113237</v>
      </c>
      <c r="E42" s="112">
        <v>115537</v>
      </c>
      <c r="F42" s="114">
        <f>E42/'[1]4a_İl'!E42</f>
        <v>0.24888468589178814</v>
      </c>
      <c r="G42" s="76">
        <f t="shared" si="0"/>
        <v>3.0018187014471669E-2</v>
      </c>
      <c r="H42" s="76">
        <f t="shared" si="1"/>
        <v>0.13208305162801179</v>
      </c>
      <c r="I42" s="52">
        <f t="shared" si="2"/>
        <v>13480</v>
      </c>
      <c r="J42" s="78">
        <f t="shared" si="4"/>
        <v>3.5247912058028311E-2</v>
      </c>
      <c r="K42" s="51">
        <f t="shared" si="3"/>
        <v>2300</v>
      </c>
    </row>
    <row r="43" spans="1:11">
      <c r="A43" s="94">
        <v>42</v>
      </c>
      <c r="B43" s="95" t="s">
        <v>134</v>
      </c>
      <c r="C43" s="51">
        <v>46557</v>
      </c>
      <c r="D43" s="51">
        <v>54508</v>
      </c>
      <c r="E43" s="112">
        <v>54821</v>
      </c>
      <c r="F43" s="114">
        <f>E43/'[1]4a_İl'!E43</f>
        <v>0.18106423666731622</v>
      </c>
      <c r="G43" s="76">
        <f t="shared" si="0"/>
        <v>1.4243290290732418E-2</v>
      </c>
      <c r="H43" s="76">
        <f t="shared" si="1"/>
        <v>0.1775028459737526</v>
      </c>
      <c r="I43" s="52">
        <f t="shared" si="2"/>
        <v>8264</v>
      </c>
      <c r="J43" s="78">
        <f t="shared" si="4"/>
        <v>2.1608957362577595E-2</v>
      </c>
      <c r="K43" s="51">
        <f t="shared" si="3"/>
        <v>313</v>
      </c>
    </row>
    <row r="44" spans="1:11">
      <c r="A44" s="94">
        <v>43</v>
      </c>
      <c r="B44" s="95" t="s">
        <v>135</v>
      </c>
      <c r="C44" s="51">
        <v>15693</v>
      </c>
      <c r="D44" s="51">
        <v>17898</v>
      </c>
      <c r="E44" s="112">
        <v>18140</v>
      </c>
      <c r="F44" s="114">
        <f>E44/'[1]4a_İl'!E44</f>
        <v>0.21795811455417113</v>
      </c>
      <c r="G44" s="76">
        <f t="shared" si="0"/>
        <v>4.7130348930863363E-3</v>
      </c>
      <c r="H44" s="76">
        <f t="shared" si="1"/>
        <v>0.15592939527177724</v>
      </c>
      <c r="I44" s="52">
        <f t="shared" si="2"/>
        <v>2447</v>
      </c>
      <c r="J44" s="78">
        <f t="shared" si="4"/>
        <v>6.3984896740352584E-3</v>
      </c>
      <c r="K44" s="51">
        <f t="shared" si="3"/>
        <v>242</v>
      </c>
    </row>
    <row r="45" spans="1:11">
      <c r="A45" s="94">
        <v>44</v>
      </c>
      <c r="B45" s="95" t="s">
        <v>136</v>
      </c>
      <c r="C45" s="51">
        <v>17372</v>
      </c>
      <c r="D45" s="51">
        <v>19536</v>
      </c>
      <c r="E45" s="112">
        <v>20147</v>
      </c>
      <c r="F45" s="114">
        <f>E45/'[1]4a_İl'!E45</f>
        <v>0.22172209627363371</v>
      </c>
      <c r="G45" s="76">
        <f t="shared" si="0"/>
        <v>5.2344825794382807E-3</v>
      </c>
      <c r="H45" s="76">
        <f t="shared" si="1"/>
        <v>0.15973981119042135</v>
      </c>
      <c r="I45" s="52">
        <f t="shared" si="2"/>
        <v>2775</v>
      </c>
      <c r="J45" s="78">
        <f t="shared" si="4"/>
        <v>7.2561540030436624E-3</v>
      </c>
      <c r="K45" s="51">
        <f t="shared" si="3"/>
        <v>611</v>
      </c>
    </row>
    <row r="46" spans="1:11">
      <c r="A46" s="94">
        <v>45</v>
      </c>
      <c r="B46" s="95" t="s">
        <v>137</v>
      </c>
      <c r="C46" s="51">
        <v>55167</v>
      </c>
      <c r="D46" s="51">
        <v>61914</v>
      </c>
      <c r="E46" s="112">
        <v>61469</v>
      </c>
      <c r="F46" s="114">
        <f>E46/'[1]4a_İl'!E46</f>
        <v>0.26985771545725534</v>
      </c>
      <c r="G46" s="76">
        <f t="shared" si="0"/>
        <v>1.5970537036555901E-2</v>
      </c>
      <c r="H46" s="76">
        <f t="shared" si="1"/>
        <v>0.11423495930538184</v>
      </c>
      <c r="I46" s="52">
        <f t="shared" si="2"/>
        <v>6302</v>
      </c>
      <c r="J46" s="78">
        <f t="shared" si="4"/>
        <v>1.6478660370155374E-2</v>
      </c>
      <c r="K46" s="51">
        <f t="shared" si="3"/>
        <v>-445</v>
      </c>
    </row>
    <row r="47" spans="1:11">
      <c r="A47" s="94">
        <v>46</v>
      </c>
      <c r="B47" s="95" t="s">
        <v>138</v>
      </c>
      <c r="C47" s="51">
        <v>18864</v>
      </c>
      <c r="D47" s="51">
        <v>21219</v>
      </c>
      <c r="E47" s="112">
        <v>22269</v>
      </c>
      <c r="F47" s="114">
        <f>E47/'[1]4a_İl'!E47</f>
        <v>0.1678272665611576</v>
      </c>
      <c r="G47" s="76">
        <f t="shared" si="0"/>
        <v>5.7858089324222504E-3</v>
      </c>
      <c r="H47" s="76">
        <f t="shared" si="1"/>
        <v>0.18050254452926209</v>
      </c>
      <c r="I47" s="52">
        <f t="shared" si="2"/>
        <v>3405</v>
      </c>
      <c r="J47" s="78">
        <f t="shared" si="4"/>
        <v>8.903497074004927E-3</v>
      </c>
      <c r="K47" s="51">
        <f t="shared" si="3"/>
        <v>1050</v>
      </c>
    </row>
    <row r="48" spans="1:11">
      <c r="A48" s="94">
        <v>47</v>
      </c>
      <c r="B48" s="95" t="s">
        <v>139</v>
      </c>
      <c r="C48" s="51">
        <v>6182</v>
      </c>
      <c r="D48" s="51">
        <v>6439</v>
      </c>
      <c r="E48" s="112">
        <v>7284</v>
      </c>
      <c r="F48" s="114">
        <f>E48/'[1]4a_İl'!E48</f>
        <v>0.12999250455080844</v>
      </c>
      <c r="G48" s="76">
        <f t="shared" si="0"/>
        <v>1.8924887630232014E-3</v>
      </c>
      <c r="H48" s="76">
        <f t="shared" si="1"/>
        <v>0.17825946295697184</v>
      </c>
      <c r="I48" s="52">
        <f t="shared" si="2"/>
        <v>1102</v>
      </c>
      <c r="J48" s="78">
        <f t="shared" si="4"/>
        <v>2.8815429590465283E-3</v>
      </c>
      <c r="K48" s="51">
        <f t="shared" si="3"/>
        <v>845</v>
      </c>
    </row>
    <row r="49" spans="1:11">
      <c r="A49" s="94">
        <v>48</v>
      </c>
      <c r="B49" s="95" t="s">
        <v>140</v>
      </c>
      <c r="C49" s="51">
        <v>42426</v>
      </c>
      <c r="D49" s="51">
        <v>56212</v>
      </c>
      <c r="E49" s="112">
        <v>48827</v>
      </c>
      <c r="F49" s="114">
        <f>E49/'[1]4a_İl'!E49</f>
        <v>0.2097235585183149</v>
      </c>
      <c r="G49" s="76">
        <f t="shared" si="0"/>
        <v>1.2685962222972797E-2</v>
      </c>
      <c r="H49" s="76">
        <f t="shared" si="1"/>
        <v>0.15087446377221514</v>
      </c>
      <c r="I49" s="52">
        <f t="shared" si="2"/>
        <v>6401</v>
      </c>
      <c r="J49" s="78">
        <f t="shared" si="4"/>
        <v>1.6737528567020713E-2</v>
      </c>
      <c r="K49" s="51">
        <f t="shared" si="3"/>
        <v>-7385</v>
      </c>
    </row>
    <row r="50" spans="1:11">
      <c r="A50" s="94">
        <v>49</v>
      </c>
      <c r="B50" s="95" t="s">
        <v>141</v>
      </c>
      <c r="C50" s="51">
        <v>2777</v>
      </c>
      <c r="D50" s="51">
        <v>3049</v>
      </c>
      <c r="E50" s="112">
        <v>3998</v>
      </c>
      <c r="F50" s="114">
        <f>E50/'[1]4a_İl'!E50</f>
        <v>0.20835939128622055</v>
      </c>
      <c r="G50" s="76">
        <f t="shared" si="0"/>
        <v>1.0387383408246513E-3</v>
      </c>
      <c r="H50" s="76">
        <f t="shared" si="1"/>
        <v>0.43968311127115595</v>
      </c>
      <c r="I50" s="52">
        <f t="shared" si="2"/>
        <v>1221</v>
      </c>
      <c r="J50" s="78">
        <f t="shared" si="4"/>
        <v>3.1927077613392117E-3</v>
      </c>
      <c r="K50" s="51">
        <f t="shared" si="3"/>
        <v>949</v>
      </c>
    </row>
    <row r="51" spans="1:11">
      <c r="A51" s="94">
        <v>50</v>
      </c>
      <c r="B51" s="95" t="s">
        <v>142</v>
      </c>
      <c r="C51" s="51">
        <v>7917</v>
      </c>
      <c r="D51" s="51">
        <v>8689</v>
      </c>
      <c r="E51" s="112">
        <v>9248</v>
      </c>
      <c r="F51" s="114">
        <f>E51/'[1]4a_İl'!E51</f>
        <v>0.22643357328240538</v>
      </c>
      <c r="G51" s="76">
        <f t="shared" si="0"/>
        <v>2.4027644261996935E-3</v>
      </c>
      <c r="H51" s="76">
        <f t="shared" si="1"/>
        <v>0.16811923708475432</v>
      </c>
      <c r="I51" s="52">
        <f t="shared" si="2"/>
        <v>1331</v>
      </c>
      <c r="J51" s="78">
        <f t="shared" si="4"/>
        <v>3.4803390911895909E-3</v>
      </c>
      <c r="K51" s="51">
        <f t="shared" si="3"/>
        <v>559</v>
      </c>
    </row>
    <row r="52" spans="1:11">
      <c r="A52" s="94">
        <v>51</v>
      </c>
      <c r="B52" s="95" t="s">
        <v>143</v>
      </c>
      <c r="C52" s="51">
        <v>6663</v>
      </c>
      <c r="D52" s="51">
        <v>8474</v>
      </c>
      <c r="E52" s="112">
        <v>8711</v>
      </c>
      <c r="F52" s="114">
        <f>E52/'[1]4a_İl'!E52</f>
        <v>0.21835911062091093</v>
      </c>
      <c r="G52" s="76">
        <f t="shared" si="0"/>
        <v>2.2632440437527607E-3</v>
      </c>
      <c r="H52" s="76">
        <f t="shared" si="1"/>
        <v>0.30736905297913852</v>
      </c>
      <c r="I52" s="52">
        <f t="shared" si="2"/>
        <v>2048</v>
      </c>
      <c r="J52" s="78">
        <f t="shared" si="4"/>
        <v>5.3551723957597913E-3</v>
      </c>
      <c r="K52" s="51">
        <f t="shared" si="3"/>
        <v>237</v>
      </c>
    </row>
    <row r="53" spans="1:11">
      <c r="A53" s="94">
        <v>52</v>
      </c>
      <c r="B53" s="95" t="s">
        <v>144</v>
      </c>
      <c r="C53" s="51">
        <v>21466</v>
      </c>
      <c r="D53" s="51">
        <v>22843</v>
      </c>
      <c r="E53" s="112">
        <v>23815</v>
      </c>
      <c r="F53" s="114">
        <f>E53/'[1]4a_İl'!E53</f>
        <v>0.32061120086160472</v>
      </c>
      <c r="G53" s="76">
        <f t="shared" si="0"/>
        <v>6.1874821377536438E-3</v>
      </c>
      <c r="H53" s="76">
        <f t="shared" si="1"/>
        <v>0.10942886425044256</v>
      </c>
      <c r="I53" s="52">
        <f t="shared" si="2"/>
        <v>2349</v>
      </c>
      <c r="J53" s="78">
        <f t="shared" si="4"/>
        <v>6.1422363074412839E-3</v>
      </c>
      <c r="K53" s="51">
        <f t="shared" si="3"/>
        <v>972</v>
      </c>
    </row>
    <row r="54" spans="1:11">
      <c r="A54" s="94">
        <v>53</v>
      </c>
      <c r="B54" s="95" t="s">
        <v>145</v>
      </c>
      <c r="C54" s="51">
        <v>9898</v>
      </c>
      <c r="D54" s="51">
        <v>11786</v>
      </c>
      <c r="E54" s="112">
        <v>13453</v>
      </c>
      <c r="F54" s="114">
        <f>E54/'[1]4a_İl'!E54</f>
        <v>0.28007244868218345</v>
      </c>
      <c r="G54" s="76">
        <f t="shared" si="0"/>
        <v>3.495284366961989E-3</v>
      </c>
      <c r="H54" s="76">
        <f t="shared" si="1"/>
        <v>0.35916346736714488</v>
      </c>
      <c r="I54" s="52">
        <f t="shared" si="2"/>
        <v>3555</v>
      </c>
      <c r="J54" s="78">
        <f t="shared" si="4"/>
        <v>9.2957216147099894E-3</v>
      </c>
      <c r="K54" s="51">
        <f t="shared" si="3"/>
        <v>1667</v>
      </c>
    </row>
    <row r="55" spans="1:11">
      <c r="A55" s="94">
        <v>54</v>
      </c>
      <c r="B55" s="95" t="s">
        <v>146</v>
      </c>
      <c r="C55" s="51">
        <v>39964</v>
      </c>
      <c r="D55" s="51">
        <v>44594</v>
      </c>
      <c r="E55" s="112">
        <v>45743</v>
      </c>
      <c r="F55" s="114">
        <f>E55/'[1]4a_İl'!E55</f>
        <v>0.26614573636194377</v>
      </c>
      <c r="G55" s="76">
        <f t="shared" si="0"/>
        <v>1.188469432824963E-2</v>
      </c>
      <c r="H55" s="76">
        <f t="shared" si="1"/>
        <v>0.14460514463016716</v>
      </c>
      <c r="I55" s="52">
        <f t="shared" si="2"/>
        <v>5779</v>
      </c>
      <c r="J55" s="78">
        <f t="shared" si="4"/>
        <v>1.5111104138230387E-2</v>
      </c>
      <c r="K55" s="51">
        <f t="shared" si="3"/>
        <v>1149</v>
      </c>
    </row>
    <row r="56" spans="1:11">
      <c r="A56" s="94">
        <v>55</v>
      </c>
      <c r="B56" s="95" t="s">
        <v>147</v>
      </c>
      <c r="C56" s="51">
        <v>40626</v>
      </c>
      <c r="D56" s="51">
        <v>43593</v>
      </c>
      <c r="E56" s="112">
        <v>46058</v>
      </c>
      <c r="F56" s="114">
        <f>E56/'[1]4a_İl'!E56</f>
        <v>0.29836687893137781</v>
      </c>
      <c r="G56" s="76">
        <f t="shared" si="0"/>
        <v>1.1966535893372132E-2</v>
      </c>
      <c r="H56" s="76">
        <f t="shared" si="1"/>
        <v>0.13370747796977306</v>
      </c>
      <c r="I56" s="52">
        <f t="shared" si="2"/>
        <v>5432</v>
      </c>
      <c r="J56" s="78">
        <f t="shared" si="4"/>
        <v>1.4203758034066009E-2</v>
      </c>
      <c r="K56" s="51">
        <f t="shared" si="3"/>
        <v>2465</v>
      </c>
    </row>
    <row r="57" spans="1:11">
      <c r="A57" s="94">
        <v>56</v>
      </c>
      <c r="B57" s="95" t="s">
        <v>148</v>
      </c>
      <c r="C57" s="51">
        <v>2011</v>
      </c>
      <c r="D57" s="51">
        <v>2225</v>
      </c>
      <c r="E57" s="112">
        <v>2990</v>
      </c>
      <c r="F57" s="114">
        <f>E57/'[1]4a_İl'!E57</f>
        <v>0.15101010101010101</v>
      </c>
      <c r="G57" s="76">
        <f t="shared" si="0"/>
        <v>7.7684533243264312E-4</v>
      </c>
      <c r="H57" s="76">
        <f t="shared" si="1"/>
        <v>0.4868224763799105</v>
      </c>
      <c r="I57" s="52">
        <f t="shared" si="2"/>
        <v>979</v>
      </c>
      <c r="J57" s="78">
        <f t="shared" si="4"/>
        <v>2.5599188356683769E-3</v>
      </c>
      <c r="K57" s="51">
        <f t="shared" si="3"/>
        <v>765</v>
      </c>
    </row>
    <row r="58" spans="1:11">
      <c r="A58" s="94">
        <v>57</v>
      </c>
      <c r="B58" s="95" t="s">
        <v>149</v>
      </c>
      <c r="C58" s="51">
        <v>6185</v>
      </c>
      <c r="D58" s="51">
        <v>6432</v>
      </c>
      <c r="E58" s="112">
        <v>7690</v>
      </c>
      <c r="F58" s="114">
        <f>E58/'[1]4a_İl'!E58</f>
        <v>0.33221012614480733</v>
      </c>
      <c r="G58" s="76">
        <f t="shared" si="0"/>
        <v>1.9979734469588715E-3</v>
      </c>
      <c r="H58" s="76">
        <f t="shared" si="1"/>
        <v>0.24333063864187551</v>
      </c>
      <c r="I58" s="52">
        <f t="shared" si="2"/>
        <v>1505</v>
      </c>
      <c r="J58" s="78">
        <f t="shared" si="4"/>
        <v>3.935319558407464E-3</v>
      </c>
      <c r="K58" s="51">
        <f t="shared" si="3"/>
        <v>1258</v>
      </c>
    </row>
    <row r="59" spans="1:11">
      <c r="A59" s="94">
        <v>58</v>
      </c>
      <c r="B59" s="95" t="s">
        <v>150</v>
      </c>
      <c r="C59" s="51">
        <v>11695</v>
      </c>
      <c r="D59" s="51">
        <v>14223</v>
      </c>
      <c r="E59" s="112">
        <v>15872</v>
      </c>
      <c r="F59" s="114">
        <f>E59/'[1]4a_İl'!E59</f>
        <v>0.19853649383951466</v>
      </c>
      <c r="G59" s="76">
        <f t="shared" si="0"/>
        <v>4.1237756242043181E-3</v>
      </c>
      <c r="H59" s="76">
        <f t="shared" si="1"/>
        <v>0.35716117999144936</v>
      </c>
      <c r="I59" s="52">
        <f t="shared" si="2"/>
        <v>4177</v>
      </c>
      <c r="J59" s="78">
        <f t="shared" si="4"/>
        <v>1.0922146043500317E-2</v>
      </c>
      <c r="K59" s="51">
        <f t="shared" si="3"/>
        <v>1649</v>
      </c>
    </row>
    <row r="60" spans="1:11">
      <c r="A60" s="94">
        <v>59</v>
      </c>
      <c r="B60" s="95" t="s">
        <v>151</v>
      </c>
      <c r="C60" s="51">
        <v>70154</v>
      </c>
      <c r="D60" s="51">
        <v>74487</v>
      </c>
      <c r="E60" s="112">
        <v>75229</v>
      </c>
      <c r="F60" s="114">
        <f>E60/'[1]4a_İl'!E60</f>
        <v>0.30659912131265132</v>
      </c>
      <c r="G60" s="76">
        <f t="shared" si="0"/>
        <v>1.954558445270077E-2</v>
      </c>
      <c r="H60" s="76">
        <f t="shared" si="1"/>
        <v>7.2340850129714626E-2</v>
      </c>
      <c r="I60" s="52">
        <f t="shared" si="2"/>
        <v>5075</v>
      </c>
      <c r="J60" s="78">
        <f t="shared" si="4"/>
        <v>1.3270263627187959E-2</v>
      </c>
      <c r="K60" s="51">
        <f t="shared" si="3"/>
        <v>742</v>
      </c>
    </row>
    <row r="61" spans="1:11">
      <c r="A61" s="94">
        <v>60</v>
      </c>
      <c r="B61" s="95" t="s">
        <v>152</v>
      </c>
      <c r="C61" s="51">
        <v>11191</v>
      </c>
      <c r="D61" s="51">
        <v>12167</v>
      </c>
      <c r="E61" s="112">
        <v>13612</v>
      </c>
      <c r="F61" s="114">
        <f>E61/'[1]4a_İl'!E61</f>
        <v>0.25114854517611024</v>
      </c>
      <c r="G61" s="76">
        <f t="shared" si="0"/>
        <v>3.5365948712619191E-3</v>
      </c>
      <c r="H61" s="76">
        <f t="shared" si="1"/>
        <v>0.21633455455276562</v>
      </c>
      <c r="I61" s="52">
        <f t="shared" si="2"/>
        <v>2421</v>
      </c>
      <c r="J61" s="78">
        <f t="shared" si="4"/>
        <v>6.330504086979714E-3</v>
      </c>
      <c r="K61" s="51">
        <f t="shared" si="3"/>
        <v>1445</v>
      </c>
    </row>
    <row r="62" spans="1:11">
      <c r="A62" s="94">
        <v>61</v>
      </c>
      <c r="B62" s="95" t="s">
        <v>153</v>
      </c>
      <c r="C62" s="51">
        <v>27221</v>
      </c>
      <c r="D62" s="51">
        <v>29061</v>
      </c>
      <c r="E62" s="112">
        <v>31037</v>
      </c>
      <c r="F62" s="114">
        <f>E62/'[1]4a_İl'!E62</f>
        <v>0.25948065411497173</v>
      </c>
      <c r="G62" s="76">
        <f t="shared" si="0"/>
        <v>8.063862402244798E-3</v>
      </c>
      <c r="H62" s="76">
        <f t="shared" si="1"/>
        <v>0.14018588589691783</v>
      </c>
      <c r="I62" s="52">
        <f t="shared" si="2"/>
        <v>3816</v>
      </c>
      <c r="J62" s="78">
        <f t="shared" si="4"/>
        <v>9.9781923155367984E-3</v>
      </c>
      <c r="K62" s="51">
        <f t="shared" si="3"/>
        <v>1976</v>
      </c>
    </row>
    <row r="63" spans="1:11">
      <c r="A63" s="94">
        <v>62</v>
      </c>
      <c r="B63" s="95" t="s">
        <v>154</v>
      </c>
      <c r="C63" s="51">
        <v>1448</v>
      </c>
      <c r="D63" s="51">
        <v>1860</v>
      </c>
      <c r="E63" s="112">
        <v>2560</v>
      </c>
      <c r="F63" s="114">
        <f>E63/'[1]4a_İl'!E63</f>
        <v>0.27441312037731802</v>
      </c>
      <c r="G63" s="76">
        <f t="shared" si="0"/>
        <v>6.6512510067811583E-4</v>
      </c>
      <c r="H63" s="76">
        <f t="shared" si="1"/>
        <v>0.76795580110497241</v>
      </c>
      <c r="I63" s="52">
        <f t="shared" si="2"/>
        <v>1112</v>
      </c>
      <c r="J63" s="78">
        <f t="shared" si="4"/>
        <v>2.907691261760199E-3</v>
      </c>
      <c r="K63" s="51">
        <f t="shared" si="3"/>
        <v>700</v>
      </c>
    </row>
    <row r="64" spans="1:11">
      <c r="A64" s="94">
        <v>63</v>
      </c>
      <c r="B64" s="95" t="s">
        <v>155</v>
      </c>
      <c r="C64" s="51">
        <v>14903</v>
      </c>
      <c r="D64" s="51">
        <v>17004</v>
      </c>
      <c r="E64" s="112">
        <v>19024</v>
      </c>
      <c r="F64" s="114">
        <f>E64/'[1]4a_İl'!E64</f>
        <v>0.17415982349656239</v>
      </c>
      <c r="G64" s="76">
        <f t="shared" si="0"/>
        <v>4.9427109044142478E-3</v>
      </c>
      <c r="H64" s="76">
        <f t="shared" si="1"/>
        <v>0.27652150573709994</v>
      </c>
      <c r="I64" s="52">
        <f t="shared" si="2"/>
        <v>4121</v>
      </c>
      <c r="J64" s="78">
        <f t="shared" si="4"/>
        <v>1.077571554830376E-2</v>
      </c>
      <c r="K64" s="51">
        <f t="shared" si="3"/>
        <v>2020</v>
      </c>
    </row>
    <row r="65" spans="1:11">
      <c r="A65" s="94">
        <v>64</v>
      </c>
      <c r="B65" s="95" t="s">
        <v>156</v>
      </c>
      <c r="C65" s="51">
        <v>15287</v>
      </c>
      <c r="D65" s="51">
        <v>16704</v>
      </c>
      <c r="E65" s="112">
        <v>17661</v>
      </c>
      <c r="F65" s="114">
        <f>E65/'[1]4a_İl'!E65</f>
        <v>0.29655936728628279</v>
      </c>
      <c r="G65" s="76">
        <f t="shared" si="0"/>
        <v>4.5885837512016419E-3</v>
      </c>
      <c r="H65" s="76">
        <f t="shared" si="1"/>
        <v>0.15529534898933733</v>
      </c>
      <c r="I65" s="52">
        <f t="shared" si="2"/>
        <v>2374</v>
      </c>
      <c r="J65" s="78">
        <f t="shared" si="4"/>
        <v>6.2076070642254613E-3</v>
      </c>
      <c r="K65" s="51">
        <f t="shared" si="3"/>
        <v>957</v>
      </c>
    </row>
    <row r="66" spans="1:11">
      <c r="A66" s="94">
        <v>65</v>
      </c>
      <c r="B66" s="95" t="s">
        <v>157</v>
      </c>
      <c r="C66" s="51">
        <v>7800</v>
      </c>
      <c r="D66" s="51">
        <v>8515</v>
      </c>
      <c r="E66" s="112">
        <v>9711</v>
      </c>
      <c r="F66" s="114">
        <f>E66/'[1]4a_İl'!E66</f>
        <v>0.15401329040648343</v>
      </c>
      <c r="G66" s="76">
        <f t="shared" ref="G66:G83" si="5">E66/$E$83</f>
        <v>2.5230585362051496E-3</v>
      </c>
      <c r="H66" s="76">
        <f t="shared" ref="H66:H83" si="6">(E66-C66)/C66</f>
        <v>0.245</v>
      </c>
      <c r="I66" s="52">
        <f t="shared" ref="I66:I83" si="7">E66-C66</f>
        <v>1911</v>
      </c>
      <c r="J66" s="78">
        <f t="shared" si="4"/>
        <v>4.9969406485825003E-3</v>
      </c>
      <c r="K66" s="51">
        <f t="shared" ref="K66:K83" si="8">E66-D66</f>
        <v>1196</v>
      </c>
    </row>
    <row r="67" spans="1:11">
      <c r="A67" s="94">
        <v>66</v>
      </c>
      <c r="B67" s="95" t="s">
        <v>158</v>
      </c>
      <c r="C67" s="51">
        <v>5441</v>
      </c>
      <c r="D67" s="51">
        <v>6500</v>
      </c>
      <c r="E67" s="112">
        <v>7723</v>
      </c>
      <c r="F67" s="114">
        <f>E67/'[1]4a_İl'!E67</f>
        <v>0.20413935292873758</v>
      </c>
      <c r="G67" s="76">
        <f t="shared" si="5"/>
        <v>2.0065473252098001E-3</v>
      </c>
      <c r="H67" s="76">
        <f t="shared" si="6"/>
        <v>0.41940819702260612</v>
      </c>
      <c r="I67" s="52">
        <f t="shared" si="7"/>
        <v>2282</v>
      </c>
      <c r="J67" s="78">
        <f t="shared" ref="J67:J83" si="9">I67/$I$83</f>
        <v>5.967042679259689E-3</v>
      </c>
      <c r="K67" s="51">
        <f t="shared" si="8"/>
        <v>1223</v>
      </c>
    </row>
    <row r="68" spans="1:11">
      <c r="A68" s="94">
        <v>67</v>
      </c>
      <c r="B68" s="95" t="s">
        <v>159</v>
      </c>
      <c r="C68" s="51">
        <v>16650</v>
      </c>
      <c r="D68" s="51">
        <v>18846</v>
      </c>
      <c r="E68" s="112">
        <v>19620</v>
      </c>
      <c r="F68" s="114">
        <f>E68/'[1]4a_İl'!E68</f>
        <v>0.24181620982054822</v>
      </c>
      <c r="G68" s="76">
        <f t="shared" si="5"/>
        <v>5.0975603419158725E-3</v>
      </c>
      <c r="H68" s="76">
        <f t="shared" si="6"/>
        <v>0.17837837837837839</v>
      </c>
      <c r="I68" s="52">
        <f t="shared" si="7"/>
        <v>2970</v>
      </c>
      <c r="J68" s="78">
        <f t="shared" si="9"/>
        <v>7.7660459059602444E-3</v>
      </c>
      <c r="K68" s="51">
        <f t="shared" si="8"/>
        <v>774</v>
      </c>
    </row>
    <row r="69" spans="1:11">
      <c r="A69" s="94">
        <v>68</v>
      </c>
      <c r="B69" s="95" t="s">
        <v>160</v>
      </c>
      <c r="C69" s="51">
        <v>6920</v>
      </c>
      <c r="D69" s="51">
        <v>8058</v>
      </c>
      <c r="E69" s="112">
        <v>8507</v>
      </c>
      <c r="F69" s="114">
        <f>E69/'[1]4a_İl'!E69</f>
        <v>0.19052204877830284</v>
      </c>
      <c r="G69" s="76">
        <f t="shared" si="5"/>
        <v>2.2102418872924734E-3</v>
      </c>
      <c r="H69" s="76">
        <f t="shared" si="6"/>
        <v>0.22933526011560693</v>
      </c>
      <c r="I69" s="52">
        <f t="shared" si="7"/>
        <v>1587</v>
      </c>
      <c r="J69" s="78">
        <f t="shared" si="9"/>
        <v>4.1497356406595652E-3</v>
      </c>
      <c r="K69" s="51">
        <f t="shared" si="8"/>
        <v>449</v>
      </c>
    </row>
    <row r="70" spans="1:11">
      <c r="A70" s="94">
        <v>69</v>
      </c>
      <c r="B70" s="95" t="s">
        <v>161</v>
      </c>
      <c r="C70" s="51">
        <v>1141</v>
      </c>
      <c r="D70" s="51">
        <v>2101</v>
      </c>
      <c r="E70" s="112">
        <v>2206</v>
      </c>
      <c r="F70" s="114">
        <f>E70/'[1]4a_İl'!E70</f>
        <v>0.28041184695563748</v>
      </c>
      <c r="G70" s="76">
        <f t="shared" si="5"/>
        <v>5.7315077034997015E-4</v>
      </c>
      <c r="H70" s="76">
        <f t="shared" si="6"/>
        <v>0.9333917616126205</v>
      </c>
      <c r="I70" s="52">
        <f t="shared" si="7"/>
        <v>1065</v>
      </c>
      <c r="J70" s="78">
        <f t="shared" si="9"/>
        <v>2.7847942390059463E-3</v>
      </c>
      <c r="K70" s="51">
        <f t="shared" si="8"/>
        <v>105</v>
      </c>
    </row>
    <row r="71" spans="1:11">
      <c r="A71" s="94">
        <v>70</v>
      </c>
      <c r="B71" s="95" t="s">
        <v>162</v>
      </c>
      <c r="C71" s="51">
        <v>12247</v>
      </c>
      <c r="D71" s="51">
        <v>13009</v>
      </c>
      <c r="E71" s="112">
        <v>13375</v>
      </c>
      <c r="F71" s="114">
        <f>E71/'[1]4a_İl'!E71</f>
        <v>0.31734921463484078</v>
      </c>
      <c r="G71" s="76">
        <f t="shared" si="5"/>
        <v>3.4750188365507027E-3</v>
      </c>
      <c r="H71" s="76">
        <f t="shared" si="6"/>
        <v>9.2104188780925939E-2</v>
      </c>
      <c r="I71" s="52">
        <f t="shared" si="7"/>
        <v>1128</v>
      </c>
      <c r="J71" s="78">
        <f t="shared" si="9"/>
        <v>2.9495285461020727E-3</v>
      </c>
      <c r="K71" s="51">
        <f t="shared" si="8"/>
        <v>366</v>
      </c>
    </row>
    <row r="72" spans="1:11">
      <c r="A72" s="94">
        <v>71</v>
      </c>
      <c r="B72" s="95" t="s">
        <v>163</v>
      </c>
      <c r="C72" s="51">
        <v>5523</v>
      </c>
      <c r="D72" s="51">
        <v>6734</v>
      </c>
      <c r="E72" s="112">
        <v>7528</v>
      </c>
      <c r="F72" s="114">
        <f>E72/'[1]4a_İl'!E72</f>
        <v>0.21488924411966201</v>
      </c>
      <c r="G72" s="76">
        <f t="shared" si="5"/>
        <v>1.9558834991815844E-3</v>
      </c>
      <c r="H72" s="76">
        <f t="shared" si="6"/>
        <v>0.36302734021365202</v>
      </c>
      <c r="I72" s="52">
        <f t="shared" si="7"/>
        <v>2005</v>
      </c>
      <c r="J72" s="78">
        <f t="shared" si="9"/>
        <v>5.2427346940910067E-3</v>
      </c>
      <c r="K72" s="51">
        <f t="shared" si="8"/>
        <v>794</v>
      </c>
    </row>
    <row r="73" spans="1:11">
      <c r="A73" s="94">
        <v>72</v>
      </c>
      <c r="B73" s="95" t="s">
        <v>164</v>
      </c>
      <c r="C73" s="51">
        <v>7893</v>
      </c>
      <c r="D73" s="51">
        <v>7254</v>
      </c>
      <c r="E73" s="112">
        <v>9598</v>
      </c>
      <c r="F73" s="114">
        <f>E73/'[1]4a_İl'!E73</f>
        <v>0.22065382316428342</v>
      </c>
      <c r="G73" s="76">
        <f t="shared" si="5"/>
        <v>2.4936994985580298E-3</v>
      </c>
      <c r="H73" s="76">
        <f t="shared" si="6"/>
        <v>0.21601418978842013</v>
      </c>
      <c r="I73" s="52">
        <f t="shared" si="7"/>
        <v>1705</v>
      </c>
      <c r="J73" s="78">
        <f t="shared" si="9"/>
        <v>4.4582856126808811E-3</v>
      </c>
      <c r="K73" s="51">
        <f t="shared" si="8"/>
        <v>2344</v>
      </c>
    </row>
    <row r="74" spans="1:11">
      <c r="A74" s="94">
        <v>73</v>
      </c>
      <c r="B74" s="95" t="s">
        <v>165</v>
      </c>
      <c r="C74" s="51">
        <v>2666</v>
      </c>
      <c r="D74" s="51">
        <v>2177</v>
      </c>
      <c r="E74" s="112">
        <v>2540</v>
      </c>
      <c r="F74" s="114">
        <f>E74/'[1]4a_İl'!E74</f>
        <v>9.5639731907523159E-2</v>
      </c>
      <c r="G74" s="76">
        <f t="shared" si="5"/>
        <v>6.5992881082906801E-4</v>
      </c>
      <c r="H74" s="76">
        <f t="shared" si="6"/>
        <v>-4.7261815453863466E-2</v>
      </c>
      <c r="I74" s="52">
        <f t="shared" si="7"/>
        <v>-126</v>
      </c>
      <c r="J74" s="78">
        <f t="shared" si="9"/>
        <v>-3.294686141922528E-4</v>
      </c>
      <c r="K74" s="51">
        <f t="shared" si="8"/>
        <v>363</v>
      </c>
    </row>
    <row r="75" spans="1:11">
      <c r="A75" s="94">
        <v>74</v>
      </c>
      <c r="B75" s="95" t="s">
        <v>166</v>
      </c>
      <c r="C75" s="51">
        <v>6918</v>
      </c>
      <c r="D75" s="51">
        <v>7534</v>
      </c>
      <c r="E75" s="112">
        <v>7964</v>
      </c>
      <c r="F75" s="114">
        <f>E75/'[1]4a_İl'!E75</f>
        <v>0.28517205571668996</v>
      </c>
      <c r="G75" s="76">
        <f t="shared" si="5"/>
        <v>2.069162617890826E-3</v>
      </c>
      <c r="H75" s="76">
        <f t="shared" si="6"/>
        <v>0.15119976871928303</v>
      </c>
      <c r="I75" s="52">
        <f t="shared" si="7"/>
        <v>1046</v>
      </c>
      <c r="J75" s="78">
        <f t="shared" si="9"/>
        <v>2.7351124638499715E-3</v>
      </c>
      <c r="K75" s="51">
        <f t="shared" si="8"/>
        <v>430</v>
      </c>
    </row>
    <row r="76" spans="1:11">
      <c r="A76" s="94">
        <v>75</v>
      </c>
      <c r="B76" s="95" t="s">
        <v>167</v>
      </c>
      <c r="C76" s="51">
        <v>1426</v>
      </c>
      <c r="D76" s="51">
        <v>1183</v>
      </c>
      <c r="E76" s="112">
        <v>1982</v>
      </c>
      <c r="F76" s="114">
        <f>E76/'[1]4a_İl'!E76</f>
        <v>0.22222222222222221</v>
      </c>
      <c r="G76" s="76">
        <f t="shared" si="5"/>
        <v>5.1495232404063498E-4</v>
      </c>
      <c r="H76" s="76">
        <f t="shared" si="6"/>
        <v>0.38990182328190742</v>
      </c>
      <c r="I76" s="52">
        <f t="shared" si="7"/>
        <v>556</v>
      </c>
      <c r="J76" s="78">
        <f t="shared" si="9"/>
        <v>1.4538456308800995E-3</v>
      </c>
      <c r="K76" s="51">
        <f t="shared" si="8"/>
        <v>799</v>
      </c>
    </row>
    <row r="77" spans="1:11">
      <c r="A77" s="94">
        <v>76</v>
      </c>
      <c r="B77" s="95" t="s">
        <v>168</v>
      </c>
      <c r="C77" s="51">
        <v>2341</v>
      </c>
      <c r="D77" s="51">
        <v>2362</v>
      </c>
      <c r="E77" s="112">
        <v>3511</v>
      </c>
      <c r="F77" s="114">
        <f>E77/'[1]4a_İl'!E77</f>
        <v>0.26164393770027572</v>
      </c>
      <c r="G77" s="76">
        <f t="shared" si="5"/>
        <v>9.1220868300033778E-4</v>
      </c>
      <c r="H77" s="76">
        <f t="shared" si="6"/>
        <v>0.4997864160615122</v>
      </c>
      <c r="I77" s="52">
        <f t="shared" si="7"/>
        <v>1170</v>
      </c>
      <c r="J77" s="78">
        <f t="shared" si="9"/>
        <v>3.0593514174994899E-3</v>
      </c>
      <c r="K77" s="51">
        <f t="shared" si="8"/>
        <v>1149</v>
      </c>
    </row>
    <row r="78" spans="1:11">
      <c r="A78" s="94">
        <v>77</v>
      </c>
      <c r="B78" s="95" t="s">
        <v>169</v>
      </c>
      <c r="C78" s="51">
        <v>11002</v>
      </c>
      <c r="D78" s="51">
        <v>12306</v>
      </c>
      <c r="E78" s="112">
        <v>12410</v>
      </c>
      <c r="F78" s="114">
        <f>E78/'[1]4a_İl'!E78</f>
        <v>0.24326655427921748</v>
      </c>
      <c r="G78" s="76">
        <f t="shared" si="5"/>
        <v>3.2242978513341474E-3</v>
      </c>
      <c r="H78" s="76">
        <f t="shared" si="6"/>
        <v>0.12797673150336303</v>
      </c>
      <c r="I78" s="52">
        <f t="shared" si="7"/>
        <v>1408</v>
      </c>
      <c r="J78" s="78">
        <f t="shared" si="9"/>
        <v>3.6816810220848565E-3</v>
      </c>
      <c r="K78" s="51">
        <f t="shared" si="8"/>
        <v>104</v>
      </c>
    </row>
    <row r="79" spans="1:11">
      <c r="A79" s="94">
        <v>78</v>
      </c>
      <c r="B79" s="95" t="s">
        <v>170</v>
      </c>
      <c r="C79" s="51">
        <v>7954</v>
      </c>
      <c r="D79" s="51">
        <v>10411</v>
      </c>
      <c r="E79" s="112">
        <v>10230</v>
      </c>
      <c r="F79" s="114">
        <f>E79/'[1]4a_İl'!E79</f>
        <v>0.24307370622059593</v>
      </c>
      <c r="G79" s="76">
        <f t="shared" si="5"/>
        <v>2.6579022577879396E-3</v>
      </c>
      <c r="H79" s="76">
        <f t="shared" si="6"/>
        <v>0.28614533568016093</v>
      </c>
      <c r="I79" s="52">
        <f t="shared" si="7"/>
        <v>2276</v>
      </c>
      <c r="J79" s="78">
        <f t="shared" si="9"/>
        <v>5.9513536976314868E-3</v>
      </c>
      <c r="K79" s="51">
        <f t="shared" si="8"/>
        <v>-181</v>
      </c>
    </row>
    <row r="80" spans="1:11">
      <c r="A80" s="94">
        <v>79</v>
      </c>
      <c r="B80" s="95" t="s">
        <v>171</v>
      </c>
      <c r="C80" s="51">
        <v>2029</v>
      </c>
      <c r="D80" s="51">
        <v>2766</v>
      </c>
      <c r="E80" s="112">
        <v>3471</v>
      </c>
      <c r="F80" s="114">
        <f>E80/'[1]4a_İl'!E80</f>
        <v>0.28455484505656664</v>
      </c>
      <c r="G80" s="76">
        <f t="shared" si="5"/>
        <v>9.0181610330224225E-4</v>
      </c>
      <c r="H80" s="76">
        <f t="shared" si="6"/>
        <v>0.71069492360768849</v>
      </c>
      <c r="I80" s="52">
        <f t="shared" si="7"/>
        <v>1442</v>
      </c>
      <c r="J80" s="78">
        <f t="shared" si="9"/>
        <v>3.7705852513113375E-3</v>
      </c>
      <c r="K80" s="51">
        <f t="shared" si="8"/>
        <v>705</v>
      </c>
    </row>
    <row r="81" spans="1:11">
      <c r="A81" s="94">
        <v>80</v>
      </c>
      <c r="B81" s="95" t="s">
        <v>172</v>
      </c>
      <c r="C81" s="51">
        <v>9448</v>
      </c>
      <c r="D81" s="51">
        <v>10461</v>
      </c>
      <c r="E81" s="112">
        <v>11425</v>
      </c>
      <c r="F81" s="114">
        <f>E81/'[1]4a_İl'!E81</f>
        <v>0.23500010284468395</v>
      </c>
      <c r="G81" s="76">
        <f t="shared" si="5"/>
        <v>2.9683805762685442E-3</v>
      </c>
      <c r="H81" s="76">
        <f t="shared" si="6"/>
        <v>0.2092506350550381</v>
      </c>
      <c r="I81" s="52">
        <f t="shared" si="7"/>
        <v>1977</v>
      </c>
      <c r="J81" s="78">
        <f t="shared" si="9"/>
        <v>5.1695194464927282E-3</v>
      </c>
      <c r="K81" s="51">
        <f t="shared" si="8"/>
        <v>964</v>
      </c>
    </row>
    <row r="82" spans="1:11" ht="15" thickBot="1">
      <c r="A82" s="94">
        <v>81</v>
      </c>
      <c r="B82" s="95" t="s">
        <v>173</v>
      </c>
      <c r="C82" s="51">
        <v>21161</v>
      </c>
      <c r="D82" s="51">
        <v>24245</v>
      </c>
      <c r="E82" s="112">
        <v>21795</v>
      </c>
      <c r="F82" s="114">
        <f>E82/'[1]4a_İl'!E82</f>
        <v>0.28622270082866036</v>
      </c>
      <c r="G82" s="76">
        <f t="shared" si="5"/>
        <v>5.6626568629998177E-3</v>
      </c>
      <c r="H82" s="76">
        <f t="shared" si="6"/>
        <v>2.9960776900902604E-2</v>
      </c>
      <c r="I82" s="52">
        <f t="shared" si="7"/>
        <v>634</v>
      </c>
      <c r="J82" s="78">
        <f t="shared" si="9"/>
        <v>1.6578023920467322E-3</v>
      </c>
      <c r="K82" s="51">
        <f t="shared" si="8"/>
        <v>-2450</v>
      </c>
    </row>
    <row r="83" spans="1:11" s="12" customFormat="1" ht="15" thickBot="1">
      <c r="A83" s="156" t="s">
        <v>174</v>
      </c>
      <c r="B83" s="157"/>
      <c r="C83" s="80">
        <v>3466466</v>
      </c>
      <c r="D83" s="80">
        <v>3806289</v>
      </c>
      <c r="E83" s="115">
        <v>3848900</v>
      </c>
      <c r="F83" s="116">
        <f>E83/'[1]4a_İl'!E83</f>
        <v>0.27707319882444198</v>
      </c>
      <c r="G83" s="81">
        <f t="shared" si="5"/>
        <v>1</v>
      </c>
      <c r="H83" s="81">
        <f t="shared" si="6"/>
        <v>0.11032388605571207</v>
      </c>
      <c r="I83" s="79">
        <f t="shared" si="7"/>
        <v>382434</v>
      </c>
      <c r="J83" s="82">
        <f t="shared" si="9"/>
        <v>1</v>
      </c>
      <c r="K83" s="80">
        <f t="shared" si="8"/>
        <v>42611</v>
      </c>
    </row>
    <row r="84" spans="1:11">
      <c r="C84" s="40"/>
      <c r="F84" s="41"/>
      <c r="J84" s="17"/>
    </row>
    <row r="85" spans="1:11">
      <c r="F85" s="26"/>
      <c r="J85" s="17"/>
    </row>
    <row r="86" spans="1:11">
      <c r="J86" s="17"/>
    </row>
    <row r="87" spans="1:11">
      <c r="J87" s="17"/>
    </row>
    <row r="88" spans="1:11">
      <c r="J88" s="17"/>
    </row>
    <row r="89" spans="1:11">
      <c r="J89" s="17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17" activePane="bottomLeft" state="frozen"/>
      <selection pane="bottomLeft" activeCell="A82" sqref="A2:A82"/>
    </sheetView>
  </sheetViews>
  <sheetFormatPr defaultColWidth="8.81640625" defaultRowHeight="14.5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2.453125" style="8" customWidth="1"/>
    <col min="6" max="6" width="26.453125" style="8" customWidth="1"/>
    <col min="7" max="7" width="27.453125" style="8" customWidth="1"/>
    <col min="8" max="16384" width="8.81640625" style="8"/>
  </cols>
  <sheetData>
    <row r="1" spans="1:8" ht="44" thickBot="1">
      <c r="A1" s="4" t="s">
        <v>175</v>
      </c>
      <c r="B1" s="4">
        <v>41974</v>
      </c>
      <c r="C1" s="4">
        <v>42309</v>
      </c>
      <c r="D1" s="4">
        <v>42339</v>
      </c>
      <c r="E1" s="1" t="s">
        <v>309</v>
      </c>
      <c r="F1" s="2" t="s">
        <v>310</v>
      </c>
      <c r="G1" s="2" t="s">
        <v>311</v>
      </c>
      <c r="H1" s="1" t="s">
        <v>264</v>
      </c>
    </row>
    <row r="2" spans="1:8">
      <c r="A2" s="122" t="s">
        <v>176</v>
      </c>
      <c r="B2" s="117">
        <v>2381</v>
      </c>
      <c r="C2" s="73">
        <v>2490</v>
      </c>
      <c r="D2" s="119">
        <v>2515</v>
      </c>
      <c r="E2" s="77">
        <f>D2/$D$83</f>
        <v>2.2808481308834998E-2</v>
      </c>
      <c r="F2" s="77">
        <f t="shared" ref="F2:F33" si="0">(D2-B2)/B2</f>
        <v>5.6278874422511553E-2</v>
      </c>
      <c r="G2" s="73">
        <f t="shared" ref="G2:G33" si="1">D2-B2</f>
        <v>134</v>
      </c>
      <c r="H2" s="73">
        <f>D2-C2</f>
        <v>25</v>
      </c>
    </row>
    <row r="3" spans="1:8">
      <c r="A3" s="123" t="s">
        <v>177</v>
      </c>
      <c r="B3" s="118">
        <v>383</v>
      </c>
      <c r="C3" s="52">
        <v>287</v>
      </c>
      <c r="D3" s="50">
        <v>392</v>
      </c>
      <c r="E3" s="78">
        <f t="shared" ref="E3:E66" si="2">D3/$D$83</f>
        <v>3.5550396314367075E-3</v>
      </c>
      <c r="F3" s="78">
        <f t="shared" si="0"/>
        <v>2.3498694516971279E-2</v>
      </c>
      <c r="G3" s="52">
        <f t="shared" si="1"/>
        <v>9</v>
      </c>
      <c r="H3" s="52">
        <f t="shared" ref="H3:H66" si="3">D3-C3</f>
        <v>105</v>
      </c>
    </row>
    <row r="4" spans="1:8">
      <c r="A4" s="123" t="s">
        <v>178</v>
      </c>
      <c r="B4" s="118">
        <v>407</v>
      </c>
      <c r="C4" s="52">
        <v>569</v>
      </c>
      <c r="D4" s="50">
        <v>922</v>
      </c>
      <c r="E4" s="78">
        <f t="shared" si="2"/>
        <v>8.3615983167975617E-3</v>
      </c>
      <c r="F4" s="78">
        <f t="shared" si="0"/>
        <v>1.2653562653562653</v>
      </c>
      <c r="G4" s="52">
        <f t="shared" si="1"/>
        <v>515</v>
      </c>
      <c r="H4" s="52">
        <f t="shared" si="3"/>
        <v>353</v>
      </c>
    </row>
    <row r="5" spans="1:8">
      <c r="A5" s="123" t="s">
        <v>179</v>
      </c>
      <c r="B5" s="118">
        <v>277</v>
      </c>
      <c r="C5" s="52">
        <v>149</v>
      </c>
      <c r="D5" s="50">
        <v>329</v>
      </c>
      <c r="E5" s="78">
        <f t="shared" si="2"/>
        <v>2.9836939763843795E-3</v>
      </c>
      <c r="F5" s="78">
        <f t="shared" si="0"/>
        <v>0.18772563176895307</v>
      </c>
      <c r="G5" s="52">
        <f t="shared" si="1"/>
        <v>52</v>
      </c>
      <c r="H5" s="52">
        <f t="shared" si="3"/>
        <v>180</v>
      </c>
    </row>
    <row r="6" spans="1:8">
      <c r="A6" s="123" t="s">
        <v>180</v>
      </c>
      <c r="B6" s="118">
        <v>206</v>
      </c>
      <c r="C6" s="52">
        <v>203</v>
      </c>
      <c r="D6" s="50">
        <v>358</v>
      </c>
      <c r="E6" s="78">
        <f t="shared" si="2"/>
        <v>3.2466943572814831E-3</v>
      </c>
      <c r="F6" s="78">
        <f t="shared" si="0"/>
        <v>0.73786407766990292</v>
      </c>
      <c r="G6" s="52">
        <f t="shared" si="1"/>
        <v>152</v>
      </c>
      <c r="H6" s="52">
        <f t="shared" si="3"/>
        <v>155</v>
      </c>
    </row>
    <row r="7" spans="1:8">
      <c r="A7" s="123" t="s">
        <v>181</v>
      </c>
      <c r="B7" s="118">
        <v>248</v>
      </c>
      <c r="C7" s="52">
        <v>294</v>
      </c>
      <c r="D7" s="50">
        <v>338</v>
      </c>
      <c r="E7" s="78">
        <f t="shared" si="2"/>
        <v>3.0653147842489977E-3</v>
      </c>
      <c r="F7" s="78">
        <f t="shared" si="0"/>
        <v>0.36290322580645162</v>
      </c>
      <c r="G7" s="52">
        <f t="shared" si="1"/>
        <v>90</v>
      </c>
      <c r="H7" s="52">
        <f t="shared" si="3"/>
        <v>44</v>
      </c>
    </row>
    <row r="8" spans="1:8">
      <c r="A8" s="123" t="s">
        <v>182</v>
      </c>
      <c r="B8" s="118">
        <v>6078</v>
      </c>
      <c r="C8" s="52">
        <v>6635</v>
      </c>
      <c r="D8" s="50">
        <v>7121</v>
      </c>
      <c r="E8" s="78">
        <f t="shared" si="2"/>
        <v>6.458019697821632E-2</v>
      </c>
      <c r="F8" s="78">
        <f t="shared" si="0"/>
        <v>0.17160250082263903</v>
      </c>
      <c r="G8" s="52">
        <f t="shared" si="1"/>
        <v>1043</v>
      </c>
      <c r="H8" s="52">
        <f t="shared" si="3"/>
        <v>486</v>
      </c>
    </row>
    <row r="9" spans="1:8">
      <c r="A9" s="123" t="s">
        <v>183</v>
      </c>
      <c r="B9" s="118">
        <v>6347</v>
      </c>
      <c r="C9" s="52">
        <v>13848</v>
      </c>
      <c r="D9" s="50">
        <v>8605</v>
      </c>
      <c r="E9" s="78">
        <f t="shared" si="2"/>
        <v>7.8038561297226708E-2</v>
      </c>
      <c r="F9" s="78">
        <f t="shared" si="0"/>
        <v>0.35575862612257758</v>
      </c>
      <c r="G9" s="52">
        <f t="shared" si="1"/>
        <v>2258</v>
      </c>
      <c r="H9" s="52">
        <f t="shared" si="3"/>
        <v>-5243</v>
      </c>
    </row>
    <row r="10" spans="1:8">
      <c r="A10" s="123" t="s">
        <v>184</v>
      </c>
      <c r="B10" s="118">
        <v>106</v>
      </c>
      <c r="C10" s="52">
        <v>79</v>
      </c>
      <c r="D10" s="50">
        <v>94</v>
      </c>
      <c r="E10" s="78">
        <f t="shared" si="2"/>
        <v>8.5248399325267988E-4</v>
      </c>
      <c r="F10" s="78">
        <f t="shared" si="0"/>
        <v>-0.11320754716981132</v>
      </c>
      <c r="G10" s="52">
        <f t="shared" si="1"/>
        <v>-12</v>
      </c>
      <c r="H10" s="52">
        <f t="shared" si="3"/>
        <v>15</v>
      </c>
    </row>
    <row r="11" spans="1:8">
      <c r="A11" s="123" t="s">
        <v>185</v>
      </c>
      <c r="B11" s="118">
        <v>214</v>
      </c>
      <c r="C11" s="52">
        <v>223</v>
      </c>
      <c r="D11" s="50">
        <v>238</v>
      </c>
      <c r="E11" s="78">
        <f t="shared" si="2"/>
        <v>2.1584169190865723E-3</v>
      </c>
      <c r="F11" s="78">
        <f t="shared" si="0"/>
        <v>0.11214953271028037</v>
      </c>
      <c r="G11" s="52">
        <f t="shared" si="1"/>
        <v>24</v>
      </c>
      <c r="H11" s="52">
        <f t="shared" si="3"/>
        <v>15</v>
      </c>
    </row>
    <row r="12" spans="1:8">
      <c r="A12" s="123" t="s">
        <v>186</v>
      </c>
      <c r="B12" s="118">
        <v>1159</v>
      </c>
      <c r="C12" s="52">
        <v>1613</v>
      </c>
      <c r="D12" s="50">
        <v>1357</v>
      </c>
      <c r="E12" s="78">
        <f t="shared" si="2"/>
        <v>1.2306604030254112E-2</v>
      </c>
      <c r="F12" s="78">
        <f t="shared" si="0"/>
        <v>0.17083692838654013</v>
      </c>
      <c r="G12" s="52">
        <f t="shared" si="1"/>
        <v>198</v>
      </c>
      <c r="H12" s="52">
        <f t="shared" si="3"/>
        <v>-256</v>
      </c>
    </row>
    <row r="13" spans="1:8">
      <c r="A13" s="123" t="s">
        <v>187</v>
      </c>
      <c r="B13" s="118">
        <v>987</v>
      </c>
      <c r="C13" s="52">
        <v>934</v>
      </c>
      <c r="D13" s="50">
        <v>1045</v>
      </c>
      <c r="E13" s="78">
        <f t="shared" si="2"/>
        <v>9.4770826909473457E-3</v>
      </c>
      <c r="F13" s="78">
        <f t="shared" si="0"/>
        <v>5.8763931104356633E-2</v>
      </c>
      <c r="G13" s="52">
        <f t="shared" si="1"/>
        <v>58</v>
      </c>
      <c r="H13" s="52">
        <f t="shared" si="3"/>
        <v>111</v>
      </c>
    </row>
    <row r="14" spans="1:8">
      <c r="A14" s="123" t="s">
        <v>188</v>
      </c>
      <c r="B14" s="118">
        <v>152</v>
      </c>
      <c r="C14" s="52">
        <v>169</v>
      </c>
      <c r="D14" s="50">
        <v>205</v>
      </c>
      <c r="E14" s="78">
        <f t="shared" si="2"/>
        <v>1.8591406235829722E-3</v>
      </c>
      <c r="F14" s="78">
        <f t="shared" si="0"/>
        <v>0.34868421052631576</v>
      </c>
      <c r="G14" s="52">
        <f t="shared" si="1"/>
        <v>53</v>
      </c>
      <c r="H14" s="52">
        <f t="shared" si="3"/>
        <v>36</v>
      </c>
    </row>
    <row r="15" spans="1:8">
      <c r="A15" s="123" t="s">
        <v>189</v>
      </c>
      <c r="B15" s="118">
        <v>313</v>
      </c>
      <c r="C15" s="52">
        <v>254</v>
      </c>
      <c r="D15" s="50">
        <v>333</v>
      </c>
      <c r="E15" s="78">
        <f t="shared" si="2"/>
        <v>3.0199698909908765E-3</v>
      </c>
      <c r="F15" s="78">
        <f t="shared" si="0"/>
        <v>6.3897763578274758E-2</v>
      </c>
      <c r="G15" s="52">
        <f t="shared" si="1"/>
        <v>20</v>
      </c>
      <c r="H15" s="52">
        <f t="shared" si="3"/>
        <v>79</v>
      </c>
    </row>
    <row r="16" spans="1:8">
      <c r="A16" s="123" t="s">
        <v>190</v>
      </c>
      <c r="B16" s="118">
        <v>103</v>
      </c>
      <c r="C16" s="52">
        <v>125</v>
      </c>
      <c r="D16" s="50">
        <v>155</v>
      </c>
      <c r="E16" s="78">
        <f t="shared" si="2"/>
        <v>1.4056916910017594E-3</v>
      </c>
      <c r="F16" s="78">
        <f t="shared" si="0"/>
        <v>0.50485436893203883</v>
      </c>
      <c r="G16" s="52">
        <f t="shared" si="1"/>
        <v>52</v>
      </c>
      <c r="H16" s="52">
        <f t="shared" si="3"/>
        <v>30</v>
      </c>
    </row>
    <row r="17" spans="1:8">
      <c r="A17" s="123" t="s">
        <v>191</v>
      </c>
      <c r="B17" s="118">
        <v>349</v>
      </c>
      <c r="C17" s="52">
        <v>228</v>
      </c>
      <c r="D17" s="50">
        <v>326</v>
      </c>
      <c r="E17" s="78">
        <f t="shared" si="2"/>
        <v>2.9564870404295068E-3</v>
      </c>
      <c r="F17" s="78">
        <f t="shared" si="0"/>
        <v>-6.5902578796561598E-2</v>
      </c>
      <c r="G17" s="52">
        <f t="shared" si="1"/>
        <v>-23</v>
      </c>
      <c r="H17" s="52">
        <f t="shared" si="3"/>
        <v>98</v>
      </c>
    </row>
    <row r="18" spans="1:8">
      <c r="A18" s="123" t="s">
        <v>192</v>
      </c>
      <c r="B18" s="118">
        <v>434</v>
      </c>
      <c r="C18" s="52">
        <v>160</v>
      </c>
      <c r="D18" s="50">
        <v>485</v>
      </c>
      <c r="E18" s="78">
        <f t="shared" si="2"/>
        <v>4.3984546460377636E-3</v>
      </c>
      <c r="F18" s="78">
        <f t="shared" si="0"/>
        <v>0.11751152073732719</v>
      </c>
      <c r="G18" s="52">
        <f t="shared" si="1"/>
        <v>51</v>
      </c>
      <c r="H18" s="52">
        <f t="shared" si="3"/>
        <v>325</v>
      </c>
    </row>
    <row r="19" spans="1:8">
      <c r="A19" s="123" t="s">
        <v>193</v>
      </c>
      <c r="B19" s="118">
        <v>306</v>
      </c>
      <c r="C19" s="52">
        <v>168</v>
      </c>
      <c r="D19" s="50">
        <v>360</v>
      </c>
      <c r="E19" s="78">
        <f t="shared" si="2"/>
        <v>3.2648323145847316E-3</v>
      </c>
      <c r="F19" s="78">
        <f t="shared" si="0"/>
        <v>0.17647058823529413</v>
      </c>
      <c r="G19" s="52">
        <f t="shared" si="1"/>
        <v>54</v>
      </c>
      <c r="H19" s="52">
        <f t="shared" si="3"/>
        <v>192</v>
      </c>
    </row>
    <row r="20" spans="1:8">
      <c r="A20" s="123" t="s">
        <v>194</v>
      </c>
      <c r="B20" s="118">
        <v>319</v>
      </c>
      <c r="C20" s="52">
        <v>320</v>
      </c>
      <c r="D20" s="50">
        <v>332</v>
      </c>
      <c r="E20" s="78">
        <f t="shared" si="2"/>
        <v>3.0109009123392523E-3</v>
      </c>
      <c r="F20" s="78">
        <f t="shared" si="0"/>
        <v>4.0752351097178681E-2</v>
      </c>
      <c r="G20" s="52">
        <f t="shared" si="1"/>
        <v>13</v>
      </c>
      <c r="H20" s="52">
        <f t="shared" si="3"/>
        <v>12</v>
      </c>
    </row>
    <row r="21" spans="1:8">
      <c r="A21" s="123" t="s">
        <v>195</v>
      </c>
      <c r="B21" s="118">
        <v>231</v>
      </c>
      <c r="C21" s="52">
        <v>218</v>
      </c>
      <c r="D21" s="50">
        <v>299</v>
      </c>
      <c r="E21" s="78">
        <f t="shared" si="2"/>
        <v>2.7116246168356522E-3</v>
      </c>
      <c r="F21" s="78">
        <f t="shared" si="0"/>
        <v>0.2943722943722944</v>
      </c>
      <c r="G21" s="52">
        <f t="shared" si="1"/>
        <v>68</v>
      </c>
      <c r="H21" s="52">
        <f t="shared" si="3"/>
        <v>81</v>
      </c>
    </row>
    <row r="22" spans="1:8">
      <c r="A22" s="123" t="s">
        <v>196</v>
      </c>
      <c r="B22" s="118">
        <v>4294</v>
      </c>
      <c r="C22" s="52">
        <v>4517</v>
      </c>
      <c r="D22" s="50">
        <v>4976</v>
      </c>
      <c r="E22" s="78">
        <f t="shared" si="2"/>
        <v>4.512723777048229E-2</v>
      </c>
      <c r="F22" s="78">
        <f t="shared" si="0"/>
        <v>0.15882626921285514</v>
      </c>
      <c r="G22" s="52">
        <f t="shared" si="1"/>
        <v>682</v>
      </c>
      <c r="H22" s="52">
        <f t="shared" si="3"/>
        <v>459</v>
      </c>
    </row>
    <row r="23" spans="1:8">
      <c r="A23" s="123" t="s">
        <v>197</v>
      </c>
      <c r="B23" s="118">
        <v>431</v>
      </c>
      <c r="C23" s="52">
        <v>462</v>
      </c>
      <c r="D23" s="50">
        <v>454</v>
      </c>
      <c r="E23" s="78">
        <f t="shared" si="2"/>
        <v>4.1173163078374111E-3</v>
      </c>
      <c r="F23" s="78">
        <f t="shared" si="0"/>
        <v>5.336426914153132E-2</v>
      </c>
      <c r="G23" s="52">
        <f t="shared" si="1"/>
        <v>23</v>
      </c>
      <c r="H23" s="52">
        <f t="shared" si="3"/>
        <v>-8</v>
      </c>
    </row>
    <row r="24" spans="1:8">
      <c r="A24" s="123" t="s">
        <v>198</v>
      </c>
      <c r="B24" s="118">
        <v>167</v>
      </c>
      <c r="C24" s="52">
        <v>220</v>
      </c>
      <c r="D24" s="50">
        <v>262</v>
      </c>
      <c r="E24" s="78">
        <f t="shared" si="2"/>
        <v>2.3760724067255546E-3</v>
      </c>
      <c r="F24" s="78">
        <f t="shared" si="0"/>
        <v>0.56886227544910184</v>
      </c>
      <c r="G24" s="52">
        <f t="shared" si="1"/>
        <v>95</v>
      </c>
      <c r="H24" s="52">
        <f t="shared" si="3"/>
        <v>42</v>
      </c>
    </row>
    <row r="25" spans="1:8">
      <c r="A25" s="123" t="s">
        <v>199</v>
      </c>
      <c r="B25" s="118">
        <v>790</v>
      </c>
      <c r="C25" s="52">
        <v>563</v>
      </c>
      <c r="D25" s="50">
        <v>786</v>
      </c>
      <c r="E25" s="78">
        <f t="shared" si="2"/>
        <v>7.1282172201766634E-3</v>
      </c>
      <c r="F25" s="78">
        <f t="shared" si="0"/>
        <v>-5.0632911392405064E-3</v>
      </c>
      <c r="G25" s="52">
        <f t="shared" si="1"/>
        <v>-4</v>
      </c>
      <c r="H25" s="52">
        <f t="shared" si="3"/>
        <v>223</v>
      </c>
    </row>
    <row r="26" spans="1:8">
      <c r="A26" s="123" t="s">
        <v>200</v>
      </c>
      <c r="B26" s="118">
        <v>1204</v>
      </c>
      <c r="C26" s="52">
        <v>1245</v>
      </c>
      <c r="D26" s="50">
        <v>1754</v>
      </c>
      <c r="E26" s="78">
        <f t="shared" si="2"/>
        <v>1.5906988554948941E-2</v>
      </c>
      <c r="F26" s="78">
        <f t="shared" si="0"/>
        <v>0.45681063122923588</v>
      </c>
      <c r="G26" s="52">
        <f t="shared" si="1"/>
        <v>550</v>
      </c>
      <c r="H26" s="52">
        <f t="shared" si="3"/>
        <v>509</v>
      </c>
    </row>
    <row r="27" spans="1:8">
      <c r="A27" s="123" t="s">
        <v>113</v>
      </c>
      <c r="B27" s="118">
        <v>946</v>
      </c>
      <c r="C27" s="52">
        <v>773</v>
      </c>
      <c r="D27" s="50">
        <v>1112</v>
      </c>
      <c r="E27" s="78">
        <f t="shared" si="2"/>
        <v>1.008470426060617E-2</v>
      </c>
      <c r="F27" s="78">
        <f t="shared" si="0"/>
        <v>0.17547568710359407</v>
      </c>
      <c r="G27" s="52">
        <f t="shared" si="1"/>
        <v>166</v>
      </c>
      <c r="H27" s="52">
        <f t="shared" si="3"/>
        <v>339</v>
      </c>
    </row>
    <row r="28" spans="1:8">
      <c r="A28" s="123" t="s">
        <v>201</v>
      </c>
      <c r="B28" s="118">
        <v>588</v>
      </c>
      <c r="C28" s="52">
        <v>497</v>
      </c>
      <c r="D28" s="50">
        <v>636</v>
      </c>
      <c r="E28" s="78">
        <f t="shared" si="2"/>
        <v>5.7678704224330257E-3</v>
      </c>
      <c r="F28" s="78">
        <f t="shared" si="0"/>
        <v>8.1632653061224483E-2</v>
      </c>
      <c r="G28" s="52">
        <f t="shared" si="1"/>
        <v>48</v>
      </c>
      <c r="H28" s="52">
        <f t="shared" si="3"/>
        <v>139</v>
      </c>
    </row>
    <row r="29" spans="1:8">
      <c r="A29" s="123" t="s">
        <v>202</v>
      </c>
      <c r="B29" s="118">
        <v>417</v>
      </c>
      <c r="C29" s="52">
        <v>361</v>
      </c>
      <c r="D29" s="50">
        <v>426</v>
      </c>
      <c r="E29" s="78">
        <f t="shared" si="2"/>
        <v>3.8633849055919323E-3</v>
      </c>
      <c r="F29" s="78">
        <f t="shared" si="0"/>
        <v>2.1582733812949641E-2</v>
      </c>
      <c r="G29" s="52">
        <f t="shared" si="1"/>
        <v>9</v>
      </c>
      <c r="H29" s="52">
        <f t="shared" si="3"/>
        <v>65</v>
      </c>
    </row>
    <row r="30" spans="1:8">
      <c r="A30" s="123" t="s">
        <v>203</v>
      </c>
      <c r="B30" s="118">
        <v>796</v>
      </c>
      <c r="C30" s="52">
        <v>524</v>
      </c>
      <c r="D30" s="50">
        <v>873</v>
      </c>
      <c r="E30" s="78">
        <f t="shared" si="2"/>
        <v>7.9172183628679737E-3</v>
      </c>
      <c r="F30" s="78">
        <f t="shared" si="0"/>
        <v>9.6733668341708545E-2</v>
      </c>
      <c r="G30" s="52">
        <f t="shared" si="1"/>
        <v>77</v>
      </c>
      <c r="H30" s="52">
        <f t="shared" si="3"/>
        <v>349</v>
      </c>
    </row>
    <row r="31" spans="1:8">
      <c r="A31" s="123" t="s">
        <v>204</v>
      </c>
      <c r="B31" s="118">
        <v>333</v>
      </c>
      <c r="C31" s="52">
        <v>169</v>
      </c>
      <c r="D31" s="50">
        <v>325</v>
      </c>
      <c r="E31" s="78">
        <f t="shared" si="2"/>
        <v>2.9474180617778825E-3</v>
      </c>
      <c r="F31" s="78">
        <f t="shared" si="0"/>
        <v>-2.4024024024024024E-2</v>
      </c>
      <c r="G31" s="52">
        <f t="shared" si="1"/>
        <v>-8</v>
      </c>
      <c r="H31" s="52">
        <f t="shared" si="3"/>
        <v>156</v>
      </c>
    </row>
    <row r="32" spans="1:8">
      <c r="A32" s="123" t="s">
        <v>205</v>
      </c>
      <c r="B32" s="118">
        <v>832</v>
      </c>
      <c r="C32" s="52">
        <v>597</v>
      </c>
      <c r="D32" s="50">
        <v>1115</v>
      </c>
      <c r="E32" s="78">
        <f t="shared" si="2"/>
        <v>1.0111911196561043E-2</v>
      </c>
      <c r="F32" s="78">
        <f t="shared" si="0"/>
        <v>0.34014423076923078</v>
      </c>
      <c r="G32" s="52">
        <f t="shared" si="1"/>
        <v>283</v>
      </c>
      <c r="H32" s="52">
        <f t="shared" si="3"/>
        <v>518</v>
      </c>
    </row>
    <row r="33" spans="1:8">
      <c r="A33" s="123" t="s">
        <v>206</v>
      </c>
      <c r="B33" s="118">
        <v>917</v>
      </c>
      <c r="C33" s="52">
        <v>1184</v>
      </c>
      <c r="D33" s="50">
        <v>1362</v>
      </c>
      <c r="E33" s="78">
        <f t="shared" si="2"/>
        <v>1.2351948923512233E-2</v>
      </c>
      <c r="F33" s="78">
        <f t="shared" si="0"/>
        <v>0.48527808069792805</v>
      </c>
      <c r="G33" s="52">
        <f t="shared" si="1"/>
        <v>445</v>
      </c>
      <c r="H33" s="52">
        <f t="shared" si="3"/>
        <v>178</v>
      </c>
    </row>
    <row r="34" spans="1:8">
      <c r="A34" s="123" t="s">
        <v>207</v>
      </c>
      <c r="B34" s="118">
        <v>1725</v>
      </c>
      <c r="C34" s="52">
        <v>1919</v>
      </c>
      <c r="D34" s="50">
        <v>2546</v>
      </c>
      <c r="E34" s="78">
        <f t="shared" si="2"/>
        <v>2.3089619647035351E-2</v>
      </c>
      <c r="F34" s="78">
        <f t="shared" ref="F34:F65" si="4">(D34-B34)/B34</f>
        <v>0.47594202898550725</v>
      </c>
      <c r="G34" s="52">
        <f t="shared" ref="G34:G65" si="5">D34-B34</f>
        <v>821</v>
      </c>
      <c r="H34" s="52">
        <f t="shared" si="3"/>
        <v>627</v>
      </c>
    </row>
    <row r="35" spans="1:8">
      <c r="A35" s="123" t="s">
        <v>208</v>
      </c>
      <c r="B35" s="118">
        <v>281</v>
      </c>
      <c r="C35" s="52">
        <v>278</v>
      </c>
      <c r="D35" s="50">
        <v>307</v>
      </c>
      <c r="E35" s="78">
        <f t="shared" si="2"/>
        <v>2.7841764460486461E-3</v>
      </c>
      <c r="F35" s="78">
        <f t="shared" si="4"/>
        <v>9.2526690391459068E-2</v>
      </c>
      <c r="G35" s="52">
        <f t="shared" si="5"/>
        <v>26</v>
      </c>
      <c r="H35" s="52">
        <f t="shared" si="3"/>
        <v>29</v>
      </c>
    </row>
    <row r="36" spans="1:8">
      <c r="A36" s="123" t="s">
        <v>209</v>
      </c>
      <c r="B36" s="118">
        <v>172</v>
      </c>
      <c r="C36" s="52">
        <v>89</v>
      </c>
      <c r="D36" s="50">
        <v>156</v>
      </c>
      <c r="E36" s="78">
        <f t="shared" si="2"/>
        <v>1.4147606696533837E-3</v>
      </c>
      <c r="F36" s="78">
        <f t="shared" si="4"/>
        <v>-9.3023255813953487E-2</v>
      </c>
      <c r="G36" s="52">
        <f t="shared" si="5"/>
        <v>-16</v>
      </c>
      <c r="H36" s="52">
        <f t="shared" si="3"/>
        <v>67</v>
      </c>
    </row>
    <row r="37" spans="1:8">
      <c r="A37" s="123" t="s">
        <v>210</v>
      </c>
      <c r="B37" s="118">
        <v>115</v>
      </c>
      <c r="C37" s="52">
        <v>115</v>
      </c>
      <c r="D37" s="50">
        <v>140</v>
      </c>
      <c r="E37" s="78">
        <f t="shared" si="2"/>
        <v>1.2696570112273955E-3</v>
      </c>
      <c r="F37" s="78">
        <f t="shared" si="4"/>
        <v>0.21739130434782608</v>
      </c>
      <c r="G37" s="52">
        <f t="shared" si="5"/>
        <v>25</v>
      </c>
      <c r="H37" s="52">
        <f t="shared" si="3"/>
        <v>25</v>
      </c>
    </row>
    <row r="38" spans="1:8">
      <c r="A38" s="123" t="s">
        <v>211</v>
      </c>
      <c r="B38" s="118">
        <v>925</v>
      </c>
      <c r="C38" s="52">
        <v>725</v>
      </c>
      <c r="D38" s="50">
        <v>828</v>
      </c>
      <c r="E38" s="78">
        <f t="shared" si="2"/>
        <v>7.5091143235448826E-3</v>
      </c>
      <c r="F38" s="78">
        <f t="shared" si="4"/>
        <v>-0.10486486486486486</v>
      </c>
      <c r="G38" s="52">
        <f t="shared" si="5"/>
        <v>-97</v>
      </c>
      <c r="H38" s="52">
        <f t="shared" si="3"/>
        <v>103</v>
      </c>
    </row>
    <row r="39" spans="1:8">
      <c r="A39" s="123" t="s">
        <v>212</v>
      </c>
      <c r="B39" s="118">
        <v>127</v>
      </c>
      <c r="C39" s="52">
        <v>71</v>
      </c>
      <c r="D39" s="50">
        <v>172</v>
      </c>
      <c r="E39" s="78">
        <f t="shared" si="2"/>
        <v>1.5598643280793716E-3</v>
      </c>
      <c r="F39" s="78">
        <f t="shared" si="4"/>
        <v>0.3543307086614173</v>
      </c>
      <c r="G39" s="52">
        <f t="shared" si="5"/>
        <v>45</v>
      </c>
      <c r="H39" s="52">
        <f t="shared" si="3"/>
        <v>101</v>
      </c>
    </row>
    <row r="40" spans="1:8">
      <c r="A40" s="123" t="s">
        <v>213</v>
      </c>
      <c r="B40" s="118">
        <v>334</v>
      </c>
      <c r="C40" s="52">
        <v>314</v>
      </c>
      <c r="D40" s="50">
        <v>389</v>
      </c>
      <c r="E40" s="78">
        <f t="shared" si="2"/>
        <v>3.5278326954818347E-3</v>
      </c>
      <c r="F40" s="78">
        <f t="shared" si="4"/>
        <v>0.16467065868263472</v>
      </c>
      <c r="G40" s="52">
        <f t="shared" si="5"/>
        <v>55</v>
      </c>
      <c r="H40" s="52">
        <f t="shared" si="3"/>
        <v>75</v>
      </c>
    </row>
    <row r="41" spans="1:8">
      <c r="A41" s="123" t="s">
        <v>214</v>
      </c>
      <c r="B41" s="118">
        <v>23208</v>
      </c>
      <c r="C41" s="52">
        <v>25749</v>
      </c>
      <c r="D41" s="50">
        <v>26144</v>
      </c>
      <c r="E41" s="78">
        <f t="shared" si="2"/>
        <v>0.23709937786806451</v>
      </c>
      <c r="F41" s="78">
        <f t="shared" si="4"/>
        <v>0.12650810065494658</v>
      </c>
      <c r="G41" s="52">
        <f t="shared" si="5"/>
        <v>2936</v>
      </c>
      <c r="H41" s="52">
        <f t="shared" si="3"/>
        <v>395</v>
      </c>
    </row>
    <row r="42" spans="1:8">
      <c r="A42" s="123" t="s">
        <v>215</v>
      </c>
      <c r="B42" s="118">
        <v>5816</v>
      </c>
      <c r="C42" s="52">
        <v>6151</v>
      </c>
      <c r="D42" s="50">
        <v>5892</v>
      </c>
      <c r="E42" s="78">
        <f t="shared" si="2"/>
        <v>5.3434422215370106E-2</v>
      </c>
      <c r="F42" s="78">
        <f t="shared" si="4"/>
        <v>1.3067400275103164E-2</v>
      </c>
      <c r="G42" s="52">
        <f t="shared" si="5"/>
        <v>76</v>
      </c>
      <c r="H42" s="52">
        <f t="shared" si="3"/>
        <v>-259</v>
      </c>
    </row>
    <row r="43" spans="1:8">
      <c r="A43" s="123" t="s">
        <v>216</v>
      </c>
      <c r="B43" s="118">
        <v>1281</v>
      </c>
      <c r="C43" s="52">
        <v>961</v>
      </c>
      <c r="D43" s="50">
        <v>1305</v>
      </c>
      <c r="E43" s="78">
        <f t="shared" si="2"/>
        <v>1.1835017140369651E-2</v>
      </c>
      <c r="F43" s="78">
        <f t="shared" si="4"/>
        <v>1.873536299765808E-2</v>
      </c>
      <c r="G43" s="52">
        <f t="shared" si="5"/>
        <v>24</v>
      </c>
      <c r="H43" s="52">
        <f t="shared" si="3"/>
        <v>344</v>
      </c>
    </row>
    <row r="44" spans="1:8">
      <c r="A44" s="123" t="s">
        <v>217</v>
      </c>
      <c r="B44" s="118">
        <v>296</v>
      </c>
      <c r="C44" s="52">
        <v>202</v>
      </c>
      <c r="D44" s="50">
        <v>308</v>
      </c>
      <c r="E44" s="78">
        <f t="shared" si="2"/>
        <v>2.7932454247002704E-3</v>
      </c>
      <c r="F44" s="78">
        <f t="shared" si="4"/>
        <v>4.0540540540540543E-2</v>
      </c>
      <c r="G44" s="52">
        <f t="shared" si="5"/>
        <v>12</v>
      </c>
      <c r="H44" s="52">
        <f t="shared" si="3"/>
        <v>106</v>
      </c>
    </row>
    <row r="45" spans="1:8">
      <c r="A45" s="123" t="s">
        <v>218</v>
      </c>
      <c r="B45" s="118">
        <v>292</v>
      </c>
      <c r="C45" s="52">
        <v>233</v>
      </c>
      <c r="D45" s="50">
        <v>394</v>
      </c>
      <c r="E45" s="78">
        <f t="shared" si="2"/>
        <v>3.573177588739956E-3</v>
      </c>
      <c r="F45" s="78">
        <f t="shared" si="4"/>
        <v>0.34931506849315069</v>
      </c>
      <c r="G45" s="52">
        <f t="shared" si="5"/>
        <v>102</v>
      </c>
      <c r="H45" s="52">
        <f t="shared" si="3"/>
        <v>161</v>
      </c>
    </row>
    <row r="46" spans="1:8">
      <c r="A46" s="123" t="s">
        <v>219</v>
      </c>
      <c r="B46" s="118">
        <v>205</v>
      </c>
      <c r="C46" s="52">
        <v>104</v>
      </c>
      <c r="D46" s="50">
        <v>192</v>
      </c>
      <c r="E46" s="78">
        <f t="shared" si="2"/>
        <v>1.7412439011118567E-3</v>
      </c>
      <c r="F46" s="78">
        <f t="shared" si="4"/>
        <v>-6.3414634146341464E-2</v>
      </c>
      <c r="G46" s="52">
        <f t="shared" si="5"/>
        <v>-13</v>
      </c>
      <c r="H46" s="52">
        <f t="shared" si="3"/>
        <v>88</v>
      </c>
    </row>
    <row r="47" spans="1:8">
      <c r="A47" s="123" t="s">
        <v>220</v>
      </c>
      <c r="B47" s="118">
        <v>423</v>
      </c>
      <c r="C47" s="52">
        <v>320</v>
      </c>
      <c r="D47" s="50">
        <v>448</v>
      </c>
      <c r="E47" s="78">
        <f t="shared" si="2"/>
        <v>4.0629024359276657E-3</v>
      </c>
      <c r="F47" s="78">
        <f t="shared" si="4"/>
        <v>5.9101654846335699E-2</v>
      </c>
      <c r="G47" s="52">
        <f t="shared" si="5"/>
        <v>25</v>
      </c>
      <c r="H47" s="52">
        <f t="shared" si="3"/>
        <v>128</v>
      </c>
    </row>
    <row r="48" spans="1:8">
      <c r="A48" s="123" t="s">
        <v>221</v>
      </c>
      <c r="B48" s="118">
        <v>1972</v>
      </c>
      <c r="C48" s="52">
        <v>1586</v>
      </c>
      <c r="D48" s="50">
        <v>2817</v>
      </c>
      <c r="E48" s="78">
        <f t="shared" si="2"/>
        <v>2.5547312861625524E-2</v>
      </c>
      <c r="F48" s="78">
        <f t="shared" si="4"/>
        <v>0.42849898580121704</v>
      </c>
      <c r="G48" s="52">
        <f t="shared" si="5"/>
        <v>845</v>
      </c>
      <c r="H48" s="52">
        <f t="shared" si="3"/>
        <v>1231</v>
      </c>
    </row>
    <row r="49" spans="1:8">
      <c r="A49" s="123" t="s">
        <v>223</v>
      </c>
      <c r="B49" s="118">
        <v>46</v>
      </c>
      <c r="C49" s="52">
        <v>66</v>
      </c>
      <c r="D49" s="50">
        <v>52</v>
      </c>
      <c r="E49" s="78">
        <f t="shared" si="2"/>
        <v>4.7158688988446123E-4</v>
      </c>
      <c r="F49" s="78">
        <f t="shared" si="4"/>
        <v>0.13043478260869565</v>
      </c>
      <c r="G49" s="52">
        <f t="shared" si="5"/>
        <v>6</v>
      </c>
      <c r="H49" s="52">
        <f t="shared" si="3"/>
        <v>-14</v>
      </c>
    </row>
    <row r="50" spans="1:8">
      <c r="A50" s="123" t="s">
        <v>131</v>
      </c>
      <c r="B50" s="118">
        <v>162</v>
      </c>
      <c r="C50" s="52">
        <v>208</v>
      </c>
      <c r="D50" s="50">
        <v>402</v>
      </c>
      <c r="E50" s="78">
        <f t="shared" si="2"/>
        <v>3.6457294179529499E-3</v>
      </c>
      <c r="F50" s="78">
        <f t="shared" si="4"/>
        <v>1.4814814814814814</v>
      </c>
      <c r="G50" s="52">
        <f t="shared" si="5"/>
        <v>240</v>
      </c>
      <c r="H50" s="52">
        <f t="shared" si="3"/>
        <v>194</v>
      </c>
    </row>
    <row r="51" spans="1:8">
      <c r="A51" s="123" t="s">
        <v>224</v>
      </c>
      <c r="B51" s="118">
        <v>297</v>
      </c>
      <c r="C51" s="52">
        <v>363</v>
      </c>
      <c r="D51" s="50">
        <v>407</v>
      </c>
      <c r="E51" s="78">
        <f t="shared" si="2"/>
        <v>3.6910743112110716E-3</v>
      </c>
      <c r="F51" s="78">
        <f t="shared" si="4"/>
        <v>0.37037037037037035</v>
      </c>
      <c r="G51" s="52">
        <f t="shared" si="5"/>
        <v>110</v>
      </c>
      <c r="H51" s="52">
        <f t="shared" si="3"/>
        <v>44</v>
      </c>
    </row>
    <row r="52" spans="1:8">
      <c r="A52" s="123" t="s">
        <v>222</v>
      </c>
      <c r="B52" s="118">
        <v>111</v>
      </c>
      <c r="C52" s="52">
        <v>94</v>
      </c>
      <c r="D52" s="50">
        <v>158</v>
      </c>
      <c r="E52" s="78">
        <f t="shared" si="2"/>
        <v>1.4328986269566322E-3</v>
      </c>
      <c r="F52" s="78">
        <f t="shared" si="4"/>
        <v>0.42342342342342343</v>
      </c>
      <c r="G52" s="52">
        <f t="shared" si="5"/>
        <v>47</v>
      </c>
      <c r="H52" s="52">
        <f t="shared" si="3"/>
        <v>64</v>
      </c>
    </row>
    <row r="53" spans="1:8">
      <c r="A53" s="123" t="s">
        <v>225</v>
      </c>
      <c r="B53" s="118">
        <v>2945</v>
      </c>
      <c r="C53" s="52">
        <v>3048</v>
      </c>
      <c r="D53" s="50">
        <v>2945</v>
      </c>
      <c r="E53" s="78">
        <f t="shared" si="2"/>
        <v>2.6708142129033427E-2</v>
      </c>
      <c r="F53" s="78">
        <f t="shared" si="4"/>
        <v>0</v>
      </c>
      <c r="G53" s="52">
        <f t="shared" si="5"/>
        <v>0</v>
      </c>
      <c r="H53" s="52">
        <f t="shared" si="3"/>
        <v>-103</v>
      </c>
    </row>
    <row r="54" spans="1:8">
      <c r="A54" s="123" t="s">
        <v>226</v>
      </c>
      <c r="B54" s="118">
        <v>1628</v>
      </c>
      <c r="C54" s="52">
        <v>1679</v>
      </c>
      <c r="D54" s="50">
        <v>2238</v>
      </c>
      <c r="E54" s="78">
        <f t="shared" si="2"/>
        <v>2.029637422233508E-2</v>
      </c>
      <c r="F54" s="78">
        <f t="shared" si="4"/>
        <v>0.37469287469287471</v>
      </c>
      <c r="G54" s="52">
        <f t="shared" si="5"/>
        <v>610</v>
      </c>
      <c r="H54" s="52">
        <f t="shared" si="3"/>
        <v>559</v>
      </c>
    </row>
    <row r="55" spans="1:8">
      <c r="A55" s="123" t="s">
        <v>227</v>
      </c>
      <c r="B55" s="118">
        <v>740</v>
      </c>
      <c r="C55" s="52">
        <v>546</v>
      </c>
      <c r="D55" s="50">
        <v>881</v>
      </c>
      <c r="E55" s="78">
        <f t="shared" si="2"/>
        <v>7.9897701920809677E-3</v>
      </c>
      <c r="F55" s="78">
        <f t="shared" si="4"/>
        <v>0.19054054054054054</v>
      </c>
      <c r="G55" s="52">
        <f t="shared" si="5"/>
        <v>141</v>
      </c>
      <c r="H55" s="52">
        <f t="shared" si="3"/>
        <v>335</v>
      </c>
    </row>
    <row r="56" spans="1:8">
      <c r="A56" s="123" t="s">
        <v>228</v>
      </c>
      <c r="B56" s="118">
        <v>660</v>
      </c>
      <c r="C56" s="52">
        <v>586</v>
      </c>
      <c r="D56" s="50">
        <v>807</v>
      </c>
      <c r="E56" s="78">
        <f t="shared" si="2"/>
        <v>7.3186657718607735E-3</v>
      </c>
      <c r="F56" s="78">
        <f t="shared" si="4"/>
        <v>0.22272727272727272</v>
      </c>
      <c r="G56" s="52">
        <f t="shared" si="5"/>
        <v>147</v>
      </c>
      <c r="H56" s="52">
        <f t="shared" si="3"/>
        <v>221</v>
      </c>
    </row>
    <row r="57" spans="1:8">
      <c r="A57" s="123" t="s">
        <v>229</v>
      </c>
      <c r="B57" s="118">
        <v>4052</v>
      </c>
      <c r="C57" s="52">
        <v>1410</v>
      </c>
      <c r="D57" s="50">
        <v>1462</v>
      </c>
      <c r="E57" s="78">
        <f t="shared" si="2"/>
        <v>1.325884678867466E-2</v>
      </c>
      <c r="F57" s="78">
        <f t="shared" si="4"/>
        <v>-0.63919052319842051</v>
      </c>
      <c r="G57" s="52">
        <f t="shared" si="5"/>
        <v>-2590</v>
      </c>
      <c r="H57" s="52">
        <f t="shared" si="3"/>
        <v>52</v>
      </c>
    </row>
    <row r="58" spans="1:8">
      <c r="A58" s="123" t="s">
        <v>230</v>
      </c>
      <c r="B58" s="118">
        <v>360</v>
      </c>
      <c r="C58" s="52">
        <v>356</v>
      </c>
      <c r="D58" s="50">
        <v>408</v>
      </c>
      <c r="E58" s="78">
        <f t="shared" si="2"/>
        <v>3.7001432898626958E-3</v>
      </c>
      <c r="F58" s="78">
        <f t="shared" si="4"/>
        <v>0.13333333333333333</v>
      </c>
      <c r="G58" s="52">
        <f t="shared" si="5"/>
        <v>48</v>
      </c>
      <c r="H58" s="52">
        <f t="shared" si="3"/>
        <v>52</v>
      </c>
    </row>
    <row r="59" spans="1:8">
      <c r="A59" s="123" t="s">
        <v>231</v>
      </c>
      <c r="B59" s="118">
        <v>1254</v>
      </c>
      <c r="C59" s="52">
        <v>1759</v>
      </c>
      <c r="D59" s="50">
        <v>1675</v>
      </c>
      <c r="E59" s="78">
        <f t="shared" si="2"/>
        <v>1.5190539241470626E-2</v>
      </c>
      <c r="F59" s="78">
        <f t="shared" si="4"/>
        <v>0.33572567783094098</v>
      </c>
      <c r="G59" s="52">
        <f t="shared" si="5"/>
        <v>421</v>
      </c>
      <c r="H59" s="52">
        <f t="shared" si="3"/>
        <v>-84</v>
      </c>
    </row>
    <row r="60" spans="1:8">
      <c r="A60" s="123" t="s">
        <v>232</v>
      </c>
      <c r="B60" s="118">
        <v>1810</v>
      </c>
      <c r="C60" s="52">
        <v>4706</v>
      </c>
      <c r="D60" s="50">
        <v>1854</v>
      </c>
      <c r="E60" s="78">
        <f t="shared" si="2"/>
        <v>1.6813886420111366E-2</v>
      </c>
      <c r="F60" s="78">
        <f t="shared" si="4"/>
        <v>2.430939226519337E-2</v>
      </c>
      <c r="G60" s="52">
        <f t="shared" si="5"/>
        <v>44</v>
      </c>
      <c r="H60" s="52">
        <f t="shared" si="3"/>
        <v>-2852</v>
      </c>
    </row>
    <row r="61" spans="1:8">
      <c r="A61" s="123" t="s">
        <v>233</v>
      </c>
      <c r="B61" s="118">
        <v>347</v>
      </c>
      <c r="C61" s="52">
        <v>112</v>
      </c>
      <c r="D61" s="50">
        <v>291</v>
      </c>
      <c r="E61" s="78">
        <f t="shared" si="2"/>
        <v>2.6390727876226578E-3</v>
      </c>
      <c r="F61" s="78">
        <f t="shared" si="4"/>
        <v>-0.16138328530259366</v>
      </c>
      <c r="G61" s="52">
        <f t="shared" si="5"/>
        <v>-56</v>
      </c>
      <c r="H61" s="52">
        <f t="shared" si="3"/>
        <v>179</v>
      </c>
    </row>
    <row r="62" spans="1:8">
      <c r="A62" s="123" t="s">
        <v>234</v>
      </c>
      <c r="B62" s="118">
        <v>308</v>
      </c>
      <c r="C62" s="52">
        <v>266</v>
      </c>
      <c r="D62" s="50">
        <v>431</v>
      </c>
      <c r="E62" s="78">
        <f t="shared" si="2"/>
        <v>3.9087297988500535E-3</v>
      </c>
      <c r="F62" s="78">
        <f t="shared" si="4"/>
        <v>0.39935064935064934</v>
      </c>
      <c r="G62" s="52">
        <f t="shared" si="5"/>
        <v>123</v>
      </c>
      <c r="H62" s="52">
        <f t="shared" si="3"/>
        <v>165</v>
      </c>
    </row>
    <row r="63" spans="1:8">
      <c r="A63" s="123" t="s">
        <v>235</v>
      </c>
      <c r="B63" s="118">
        <v>238</v>
      </c>
      <c r="C63" s="52">
        <v>240</v>
      </c>
      <c r="D63" s="50">
        <v>520</v>
      </c>
      <c r="E63" s="78">
        <f t="shared" si="2"/>
        <v>4.7158688988446123E-3</v>
      </c>
      <c r="F63" s="78">
        <f t="shared" si="4"/>
        <v>1.1848739495798319</v>
      </c>
      <c r="G63" s="52">
        <f t="shared" si="5"/>
        <v>282</v>
      </c>
      <c r="H63" s="52">
        <f t="shared" si="3"/>
        <v>280</v>
      </c>
    </row>
    <row r="64" spans="1:8">
      <c r="A64" s="123" t="s">
        <v>236</v>
      </c>
      <c r="B64" s="118">
        <v>408</v>
      </c>
      <c r="C64" s="52">
        <v>460</v>
      </c>
      <c r="D64" s="50">
        <v>630</v>
      </c>
      <c r="E64" s="78">
        <f t="shared" si="2"/>
        <v>5.7134565505232802E-3</v>
      </c>
      <c r="F64" s="78">
        <f t="shared" si="4"/>
        <v>0.54411764705882348</v>
      </c>
      <c r="G64" s="52">
        <f t="shared" si="5"/>
        <v>222</v>
      </c>
      <c r="H64" s="52">
        <f t="shared" si="3"/>
        <v>170</v>
      </c>
    </row>
    <row r="65" spans="1:8">
      <c r="A65" s="123" t="s">
        <v>237</v>
      </c>
      <c r="B65" s="118">
        <v>383</v>
      </c>
      <c r="C65" s="52">
        <v>286</v>
      </c>
      <c r="D65" s="50">
        <v>376</v>
      </c>
      <c r="E65" s="78">
        <f t="shared" si="2"/>
        <v>3.4099359730107195E-3</v>
      </c>
      <c r="F65" s="78">
        <f t="shared" si="4"/>
        <v>-1.8276762402088774E-2</v>
      </c>
      <c r="G65" s="52">
        <f t="shared" si="5"/>
        <v>-7</v>
      </c>
      <c r="H65" s="52">
        <f t="shared" si="3"/>
        <v>90</v>
      </c>
    </row>
    <row r="66" spans="1:8">
      <c r="A66" s="123" t="s">
        <v>238</v>
      </c>
      <c r="B66" s="118">
        <v>286</v>
      </c>
      <c r="C66" s="52">
        <v>304</v>
      </c>
      <c r="D66" s="50">
        <v>262</v>
      </c>
      <c r="E66" s="78">
        <f t="shared" si="2"/>
        <v>2.3760724067255546E-3</v>
      </c>
      <c r="F66" s="78">
        <f t="shared" ref="F66:F83" si="6">(D66-B66)/B66</f>
        <v>-8.3916083916083919E-2</v>
      </c>
      <c r="G66" s="52">
        <f t="shared" ref="G66:G83" si="7">D66-B66</f>
        <v>-24</v>
      </c>
      <c r="H66" s="52">
        <f t="shared" si="3"/>
        <v>-42</v>
      </c>
    </row>
    <row r="67" spans="1:8">
      <c r="A67" s="123" t="s">
        <v>239</v>
      </c>
      <c r="B67" s="118">
        <v>974</v>
      </c>
      <c r="C67" s="52">
        <v>1057</v>
      </c>
      <c r="D67" s="50">
        <v>1146</v>
      </c>
      <c r="E67" s="78">
        <f t="shared" ref="E67:E83" si="8">D67/$D$83</f>
        <v>1.0393049534761395E-2</v>
      </c>
      <c r="F67" s="78">
        <f t="shared" si="6"/>
        <v>0.17659137577002054</v>
      </c>
      <c r="G67" s="52">
        <f t="shared" si="7"/>
        <v>172</v>
      </c>
      <c r="H67" s="52">
        <f t="shared" ref="H67:H83" si="9">D67-C67</f>
        <v>89</v>
      </c>
    </row>
    <row r="68" spans="1:8">
      <c r="A68" s="123" t="s">
        <v>240</v>
      </c>
      <c r="B68" s="118">
        <v>765</v>
      </c>
      <c r="C68" s="52">
        <v>829</v>
      </c>
      <c r="D68" s="50">
        <v>853</v>
      </c>
      <c r="E68" s="78">
        <f t="shared" si="8"/>
        <v>7.7358387898354888E-3</v>
      </c>
      <c r="F68" s="78">
        <f t="shared" si="6"/>
        <v>0.11503267973856209</v>
      </c>
      <c r="G68" s="52">
        <f t="shared" si="7"/>
        <v>88</v>
      </c>
      <c r="H68" s="52">
        <f t="shared" si="9"/>
        <v>24</v>
      </c>
    </row>
    <row r="69" spans="1:8">
      <c r="A69" s="123" t="s">
        <v>241</v>
      </c>
      <c r="B69" s="118">
        <v>160</v>
      </c>
      <c r="C69" s="52">
        <v>108</v>
      </c>
      <c r="D69" s="50">
        <v>439</v>
      </c>
      <c r="E69" s="78">
        <f t="shared" si="8"/>
        <v>3.9812816280630475E-3</v>
      </c>
      <c r="F69" s="78">
        <f t="shared" si="6"/>
        <v>1.7437499999999999</v>
      </c>
      <c r="G69" s="52">
        <f t="shared" si="7"/>
        <v>279</v>
      </c>
      <c r="H69" s="52">
        <f t="shared" si="9"/>
        <v>331</v>
      </c>
    </row>
    <row r="70" spans="1:8">
      <c r="A70" s="123" t="s">
        <v>242</v>
      </c>
      <c r="B70" s="118">
        <v>166</v>
      </c>
      <c r="C70" s="52">
        <v>101</v>
      </c>
      <c r="D70" s="50">
        <v>149</v>
      </c>
      <c r="E70" s="78">
        <f t="shared" si="8"/>
        <v>1.351277819092014E-3</v>
      </c>
      <c r="F70" s="78">
        <f t="shared" si="6"/>
        <v>-0.10240963855421686</v>
      </c>
      <c r="G70" s="52">
        <f t="shared" si="7"/>
        <v>-17</v>
      </c>
      <c r="H70" s="52">
        <f t="shared" si="9"/>
        <v>48</v>
      </c>
    </row>
    <row r="71" spans="1:8">
      <c r="A71" s="123" t="s">
        <v>243</v>
      </c>
      <c r="B71" s="118">
        <v>1000</v>
      </c>
      <c r="C71" s="52">
        <v>583</v>
      </c>
      <c r="D71" s="50">
        <v>2054</v>
      </c>
      <c r="E71" s="78">
        <f t="shared" si="8"/>
        <v>1.8627682150436219E-2</v>
      </c>
      <c r="F71" s="78">
        <f t="shared" si="6"/>
        <v>1.054</v>
      </c>
      <c r="G71" s="52">
        <f t="shared" si="7"/>
        <v>1054</v>
      </c>
      <c r="H71" s="52">
        <f t="shared" si="9"/>
        <v>1471</v>
      </c>
    </row>
    <row r="72" spans="1:8">
      <c r="A72" s="123" t="s">
        <v>244</v>
      </c>
      <c r="B72" s="118">
        <v>803</v>
      </c>
      <c r="C72" s="52">
        <v>639</v>
      </c>
      <c r="D72" s="50">
        <v>782</v>
      </c>
      <c r="E72" s="78">
        <f t="shared" si="8"/>
        <v>7.0919413055701664E-3</v>
      </c>
      <c r="F72" s="78">
        <f t="shared" si="6"/>
        <v>-2.6151930261519303E-2</v>
      </c>
      <c r="G72" s="52">
        <f t="shared" si="7"/>
        <v>-21</v>
      </c>
      <c r="H72" s="52">
        <f t="shared" si="9"/>
        <v>143</v>
      </c>
    </row>
    <row r="73" spans="1:8">
      <c r="A73" s="123" t="s">
        <v>245</v>
      </c>
      <c r="B73" s="118">
        <v>166</v>
      </c>
      <c r="C73" s="52">
        <v>152</v>
      </c>
      <c r="D73" s="50">
        <v>139</v>
      </c>
      <c r="E73" s="78">
        <f t="shared" si="8"/>
        <v>1.2605880325757713E-3</v>
      </c>
      <c r="F73" s="78">
        <f t="shared" si="6"/>
        <v>-0.16265060240963855</v>
      </c>
      <c r="G73" s="52">
        <f t="shared" si="7"/>
        <v>-27</v>
      </c>
      <c r="H73" s="52">
        <f t="shared" si="9"/>
        <v>-13</v>
      </c>
    </row>
    <row r="74" spans="1:8">
      <c r="A74" s="123" t="s">
        <v>246</v>
      </c>
      <c r="B74" s="118">
        <v>2319</v>
      </c>
      <c r="C74" s="52">
        <v>1906</v>
      </c>
      <c r="D74" s="50">
        <v>2469</v>
      </c>
      <c r="E74" s="78">
        <f t="shared" si="8"/>
        <v>2.2391308290860282E-2</v>
      </c>
      <c r="F74" s="78">
        <f t="shared" si="6"/>
        <v>6.4683053040103494E-2</v>
      </c>
      <c r="G74" s="52">
        <f t="shared" si="7"/>
        <v>150</v>
      </c>
      <c r="H74" s="52">
        <f t="shared" si="9"/>
        <v>563</v>
      </c>
    </row>
    <row r="75" spans="1:8">
      <c r="A75" s="123" t="s">
        <v>247</v>
      </c>
      <c r="B75" s="118">
        <v>490</v>
      </c>
      <c r="C75" s="52">
        <v>388</v>
      </c>
      <c r="D75" s="50">
        <v>451</v>
      </c>
      <c r="E75" s="78">
        <f t="shared" si="8"/>
        <v>4.0901093718825384E-3</v>
      </c>
      <c r="F75" s="78">
        <f t="shared" si="6"/>
        <v>-7.9591836734693874E-2</v>
      </c>
      <c r="G75" s="52">
        <f t="shared" si="7"/>
        <v>-39</v>
      </c>
      <c r="H75" s="52">
        <f t="shared" si="9"/>
        <v>63</v>
      </c>
    </row>
    <row r="76" spans="1:8">
      <c r="A76" s="123" t="s">
        <v>248</v>
      </c>
      <c r="B76" s="118">
        <v>569</v>
      </c>
      <c r="C76" s="52">
        <v>570</v>
      </c>
      <c r="D76" s="50">
        <v>825</v>
      </c>
      <c r="E76" s="78">
        <f t="shared" si="8"/>
        <v>7.4819073875900099E-3</v>
      </c>
      <c r="F76" s="78">
        <f t="shared" si="6"/>
        <v>0.44991212653778556</v>
      </c>
      <c r="G76" s="52">
        <f t="shared" si="7"/>
        <v>256</v>
      </c>
      <c r="H76" s="52">
        <f t="shared" si="9"/>
        <v>255</v>
      </c>
    </row>
    <row r="77" spans="1:8">
      <c r="A77" s="123" t="s">
        <v>249</v>
      </c>
      <c r="B77" s="118">
        <v>77</v>
      </c>
      <c r="C77" s="52">
        <v>34</v>
      </c>
      <c r="D77" s="50">
        <v>148</v>
      </c>
      <c r="E77" s="78">
        <f t="shared" si="8"/>
        <v>1.3422088404403897E-3</v>
      </c>
      <c r="F77" s="78">
        <f t="shared" si="6"/>
        <v>0.92207792207792205</v>
      </c>
      <c r="G77" s="52">
        <f t="shared" si="7"/>
        <v>71</v>
      </c>
      <c r="H77" s="52">
        <f t="shared" si="9"/>
        <v>114</v>
      </c>
    </row>
    <row r="78" spans="1:8">
      <c r="A78" s="123" t="s">
        <v>250</v>
      </c>
      <c r="B78" s="118">
        <v>462</v>
      </c>
      <c r="C78" s="52">
        <v>522</v>
      </c>
      <c r="D78" s="50">
        <v>536</v>
      </c>
      <c r="E78" s="78">
        <f t="shared" si="8"/>
        <v>4.8609725572706002E-3</v>
      </c>
      <c r="F78" s="78">
        <f t="shared" si="6"/>
        <v>0.16017316017316016</v>
      </c>
      <c r="G78" s="52">
        <f t="shared" si="7"/>
        <v>74</v>
      </c>
      <c r="H78" s="52">
        <f t="shared" si="9"/>
        <v>14</v>
      </c>
    </row>
    <row r="79" spans="1:8">
      <c r="A79" s="123" t="s">
        <v>251</v>
      </c>
      <c r="B79" s="118">
        <v>909</v>
      </c>
      <c r="C79" s="52">
        <v>563</v>
      </c>
      <c r="D79" s="50">
        <v>995</v>
      </c>
      <c r="E79" s="78">
        <f t="shared" si="8"/>
        <v>9.0236337583661334E-3</v>
      </c>
      <c r="F79" s="78">
        <f t="shared" si="6"/>
        <v>9.4609460946094612E-2</v>
      </c>
      <c r="G79" s="52">
        <f t="shared" si="7"/>
        <v>86</v>
      </c>
      <c r="H79" s="52">
        <f t="shared" si="9"/>
        <v>432</v>
      </c>
    </row>
    <row r="80" spans="1:8">
      <c r="A80" s="123" t="s">
        <v>252</v>
      </c>
      <c r="B80" s="118">
        <v>262</v>
      </c>
      <c r="C80" s="52">
        <v>309</v>
      </c>
      <c r="D80" s="50">
        <v>369</v>
      </c>
      <c r="E80" s="78">
        <f t="shared" si="8"/>
        <v>3.3464531224493498E-3</v>
      </c>
      <c r="F80" s="78">
        <f t="shared" si="6"/>
        <v>0.40839694656488551</v>
      </c>
      <c r="G80" s="52">
        <f t="shared" si="7"/>
        <v>107</v>
      </c>
      <c r="H80" s="52">
        <f t="shared" si="9"/>
        <v>60</v>
      </c>
    </row>
    <row r="81" spans="1:9">
      <c r="A81" s="123" t="s">
        <v>253</v>
      </c>
      <c r="B81" s="118">
        <v>306</v>
      </c>
      <c r="C81" s="52">
        <v>333</v>
      </c>
      <c r="D81" s="50">
        <v>418</v>
      </c>
      <c r="E81" s="78">
        <f t="shared" si="8"/>
        <v>3.7908330763789383E-3</v>
      </c>
      <c r="F81" s="78">
        <f t="shared" si="6"/>
        <v>0.36601307189542481</v>
      </c>
      <c r="G81" s="52">
        <f t="shared" si="7"/>
        <v>112</v>
      </c>
      <c r="H81" s="52">
        <f t="shared" si="9"/>
        <v>85</v>
      </c>
    </row>
    <row r="82" spans="1:9" ht="15" thickBot="1">
      <c r="A82" s="123" t="s">
        <v>254</v>
      </c>
      <c r="B82" s="118">
        <v>938</v>
      </c>
      <c r="C82" s="52">
        <v>601</v>
      </c>
      <c r="D82" s="50">
        <v>766</v>
      </c>
      <c r="E82" s="78">
        <f t="shared" si="8"/>
        <v>6.9468376471441785E-3</v>
      </c>
      <c r="F82" s="78">
        <f t="shared" si="6"/>
        <v>-0.18336886993603413</v>
      </c>
      <c r="G82" s="52">
        <f t="shared" si="7"/>
        <v>-172</v>
      </c>
      <c r="H82" s="52">
        <f t="shared" si="9"/>
        <v>165</v>
      </c>
    </row>
    <row r="83" spans="1:9" s="12" customFormat="1" ht="15" thickBot="1">
      <c r="A83" s="120" t="s">
        <v>174</v>
      </c>
      <c r="B83" s="121">
        <v>96288</v>
      </c>
      <c r="C83" s="79">
        <v>104079</v>
      </c>
      <c r="D83" s="107">
        <v>110266</v>
      </c>
      <c r="E83" s="82">
        <f t="shared" si="8"/>
        <v>1</v>
      </c>
      <c r="F83" s="82">
        <f t="shared" si="6"/>
        <v>0.14516866068461282</v>
      </c>
      <c r="G83" s="79">
        <f t="shared" si="7"/>
        <v>13978</v>
      </c>
      <c r="H83" s="79">
        <f t="shared" si="9"/>
        <v>6187</v>
      </c>
      <c r="I83" s="2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71" activePane="bottomLeft" state="frozen"/>
      <selection pane="bottomLeft" activeCell="B85" sqref="B85"/>
    </sheetView>
  </sheetViews>
  <sheetFormatPr defaultColWidth="8.81640625" defaultRowHeight="16.5" customHeight="1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1.453125" style="8" customWidth="1"/>
    <col min="6" max="6" width="31.1796875" style="8" customWidth="1"/>
    <col min="7" max="7" width="36.7265625" style="8" customWidth="1"/>
    <col min="8" max="16384" width="8.81640625" style="8"/>
  </cols>
  <sheetData>
    <row r="1" spans="1:8" ht="55.5" customHeight="1" thickBot="1">
      <c r="A1" s="24" t="s">
        <v>175</v>
      </c>
      <c r="B1" s="4">
        <v>41974</v>
      </c>
      <c r="C1" s="4">
        <v>42309</v>
      </c>
      <c r="D1" s="4">
        <v>42339</v>
      </c>
      <c r="E1" s="1" t="s">
        <v>309</v>
      </c>
      <c r="F1" s="2" t="s">
        <v>312</v>
      </c>
      <c r="G1" s="2" t="s">
        <v>313</v>
      </c>
      <c r="H1" s="2" t="s">
        <v>264</v>
      </c>
    </row>
    <row r="2" spans="1:8" ht="16.5" customHeight="1">
      <c r="A2" s="122" t="s">
        <v>176</v>
      </c>
      <c r="B2" s="74">
        <v>1042</v>
      </c>
      <c r="C2" s="73">
        <v>755</v>
      </c>
      <c r="D2" s="119">
        <v>1153</v>
      </c>
      <c r="E2" s="77">
        <f>D2/$D$83</f>
        <v>2.6357297976911647E-2</v>
      </c>
      <c r="F2" s="124">
        <f t="shared" ref="F2:F33" si="0">(D2-B2)/B2</f>
        <v>0.10652591170825336</v>
      </c>
      <c r="G2" s="73">
        <f t="shared" ref="G2:G33" si="1">D2-B2</f>
        <v>111</v>
      </c>
      <c r="H2" s="73">
        <f>D2-C2</f>
        <v>398</v>
      </c>
    </row>
    <row r="3" spans="1:8" ht="16.5" customHeight="1">
      <c r="A3" s="123" t="s">
        <v>177</v>
      </c>
      <c r="B3" s="51">
        <v>122</v>
      </c>
      <c r="C3" s="52">
        <v>130</v>
      </c>
      <c r="D3" s="50">
        <v>163</v>
      </c>
      <c r="E3" s="78">
        <f t="shared" ref="E3:E66" si="2">D3/$D$83</f>
        <v>3.726140130300606E-3</v>
      </c>
      <c r="F3" s="125">
        <f t="shared" si="0"/>
        <v>0.33606557377049179</v>
      </c>
      <c r="G3" s="52">
        <f t="shared" si="1"/>
        <v>41</v>
      </c>
      <c r="H3" s="52">
        <f t="shared" ref="H3:H66" si="3">D3-C3</f>
        <v>33</v>
      </c>
    </row>
    <row r="4" spans="1:8" ht="16.5" customHeight="1">
      <c r="A4" s="123" t="s">
        <v>178</v>
      </c>
      <c r="B4" s="51">
        <v>238</v>
      </c>
      <c r="C4" s="52">
        <v>222</v>
      </c>
      <c r="D4" s="50">
        <v>288</v>
      </c>
      <c r="E4" s="78">
        <f t="shared" si="2"/>
        <v>6.5836095553777575E-3</v>
      </c>
      <c r="F4" s="125">
        <f t="shared" si="0"/>
        <v>0.21008403361344538</v>
      </c>
      <c r="G4" s="52">
        <f t="shared" si="1"/>
        <v>50</v>
      </c>
      <c r="H4" s="52">
        <f t="shared" si="3"/>
        <v>66</v>
      </c>
    </row>
    <row r="5" spans="1:8" ht="16.5" customHeight="1">
      <c r="A5" s="123" t="s">
        <v>179</v>
      </c>
      <c r="B5" s="51">
        <v>122</v>
      </c>
      <c r="C5" s="52">
        <v>35</v>
      </c>
      <c r="D5" s="50">
        <v>118</v>
      </c>
      <c r="E5" s="78">
        <f t="shared" si="2"/>
        <v>2.6974511372728311E-3</v>
      </c>
      <c r="F5" s="125">
        <f t="shared" si="0"/>
        <v>-3.2786885245901641E-2</v>
      </c>
      <c r="G5" s="52">
        <f t="shared" si="1"/>
        <v>-4</v>
      </c>
      <c r="H5" s="52">
        <f t="shared" si="3"/>
        <v>83</v>
      </c>
    </row>
    <row r="6" spans="1:8" ht="16.5" customHeight="1">
      <c r="A6" s="123" t="s">
        <v>180</v>
      </c>
      <c r="B6" s="51">
        <v>86</v>
      </c>
      <c r="C6" s="52">
        <v>80</v>
      </c>
      <c r="D6" s="50">
        <v>170</v>
      </c>
      <c r="E6" s="78">
        <f t="shared" si="2"/>
        <v>3.8861584181049263E-3</v>
      </c>
      <c r="F6" s="125">
        <f t="shared" si="0"/>
        <v>0.97674418604651159</v>
      </c>
      <c r="G6" s="52">
        <f t="shared" si="1"/>
        <v>84</v>
      </c>
      <c r="H6" s="52">
        <f t="shared" si="3"/>
        <v>90</v>
      </c>
    </row>
    <row r="7" spans="1:8" ht="16.5" customHeight="1">
      <c r="A7" s="123" t="s">
        <v>181</v>
      </c>
      <c r="B7" s="51">
        <v>96</v>
      </c>
      <c r="C7" s="52">
        <v>100</v>
      </c>
      <c r="D7" s="50">
        <v>100</v>
      </c>
      <c r="E7" s="78">
        <f t="shared" si="2"/>
        <v>2.2859755400617215E-3</v>
      </c>
      <c r="F7" s="125">
        <f t="shared" si="0"/>
        <v>4.1666666666666664E-2</v>
      </c>
      <c r="G7" s="52">
        <f t="shared" si="1"/>
        <v>4</v>
      </c>
      <c r="H7" s="52">
        <f t="shared" si="3"/>
        <v>0</v>
      </c>
    </row>
    <row r="8" spans="1:8" ht="16.5" customHeight="1">
      <c r="A8" s="123" t="s">
        <v>182</v>
      </c>
      <c r="B8" s="51">
        <v>2315</v>
      </c>
      <c r="C8" s="52">
        <v>2690</v>
      </c>
      <c r="D8" s="50">
        <v>2635</v>
      </c>
      <c r="E8" s="78">
        <f t="shared" si="2"/>
        <v>6.0235455480626358E-2</v>
      </c>
      <c r="F8" s="125">
        <f t="shared" si="0"/>
        <v>0.13822894168466524</v>
      </c>
      <c r="G8" s="52">
        <f t="shared" si="1"/>
        <v>320</v>
      </c>
      <c r="H8" s="52">
        <f t="shared" si="3"/>
        <v>-55</v>
      </c>
    </row>
    <row r="9" spans="1:8" ht="16.5" customHeight="1">
      <c r="A9" s="123" t="s">
        <v>183</v>
      </c>
      <c r="B9" s="51">
        <v>2372</v>
      </c>
      <c r="C9" s="52">
        <v>5294</v>
      </c>
      <c r="D9" s="50">
        <v>3459</v>
      </c>
      <c r="E9" s="78">
        <f t="shared" si="2"/>
        <v>7.9071893930734938E-2</v>
      </c>
      <c r="F9" s="125">
        <f t="shared" si="0"/>
        <v>0.45826306913996628</v>
      </c>
      <c r="G9" s="52">
        <f t="shared" si="1"/>
        <v>1087</v>
      </c>
      <c r="H9" s="52">
        <f t="shared" si="3"/>
        <v>-1835</v>
      </c>
    </row>
    <row r="10" spans="1:8" ht="16.5" customHeight="1">
      <c r="A10" s="123" t="s">
        <v>184</v>
      </c>
      <c r="B10" s="51">
        <v>37</v>
      </c>
      <c r="C10" s="52">
        <v>18</v>
      </c>
      <c r="D10" s="50">
        <v>30</v>
      </c>
      <c r="E10" s="78">
        <f t="shared" si="2"/>
        <v>6.8579266201851635E-4</v>
      </c>
      <c r="F10" s="125">
        <f t="shared" si="0"/>
        <v>-0.1891891891891892</v>
      </c>
      <c r="G10" s="52">
        <f t="shared" si="1"/>
        <v>-7</v>
      </c>
      <c r="H10" s="52">
        <f t="shared" si="3"/>
        <v>12</v>
      </c>
    </row>
    <row r="11" spans="1:8" ht="16.5" customHeight="1">
      <c r="A11" s="123" t="s">
        <v>185</v>
      </c>
      <c r="B11" s="51">
        <v>72</v>
      </c>
      <c r="C11" s="52">
        <v>109</v>
      </c>
      <c r="D11" s="50">
        <v>73</v>
      </c>
      <c r="E11" s="78">
        <f t="shared" si="2"/>
        <v>1.6687621442450565E-3</v>
      </c>
      <c r="F11" s="125">
        <f t="shared" si="0"/>
        <v>1.3888888888888888E-2</v>
      </c>
      <c r="G11" s="52">
        <f t="shared" si="1"/>
        <v>1</v>
      </c>
      <c r="H11" s="52">
        <f t="shared" si="3"/>
        <v>-36</v>
      </c>
    </row>
    <row r="12" spans="1:8" ht="16.5" customHeight="1">
      <c r="A12" s="123" t="s">
        <v>186</v>
      </c>
      <c r="B12" s="51">
        <v>504</v>
      </c>
      <c r="C12" s="52">
        <v>716</v>
      </c>
      <c r="D12" s="50">
        <v>540</v>
      </c>
      <c r="E12" s="78">
        <f t="shared" si="2"/>
        <v>1.2344267916333295E-2</v>
      </c>
      <c r="F12" s="125">
        <f t="shared" si="0"/>
        <v>7.1428571428571425E-2</v>
      </c>
      <c r="G12" s="52">
        <f t="shared" si="1"/>
        <v>36</v>
      </c>
      <c r="H12" s="52">
        <f t="shared" si="3"/>
        <v>-176</v>
      </c>
    </row>
    <row r="13" spans="1:8" ht="16.5" customHeight="1">
      <c r="A13" s="123" t="s">
        <v>187</v>
      </c>
      <c r="B13" s="51">
        <v>488</v>
      </c>
      <c r="C13" s="52">
        <v>391</v>
      </c>
      <c r="D13" s="50">
        <v>455</v>
      </c>
      <c r="E13" s="78">
        <f t="shared" si="2"/>
        <v>1.0401188707280832E-2</v>
      </c>
      <c r="F13" s="125">
        <f t="shared" si="0"/>
        <v>-6.7622950819672137E-2</v>
      </c>
      <c r="G13" s="52">
        <f t="shared" si="1"/>
        <v>-33</v>
      </c>
      <c r="H13" s="52">
        <f t="shared" si="3"/>
        <v>64</v>
      </c>
    </row>
    <row r="14" spans="1:8" ht="16.5" customHeight="1">
      <c r="A14" s="123" t="s">
        <v>188</v>
      </c>
      <c r="B14" s="51">
        <v>66</v>
      </c>
      <c r="C14" s="52">
        <v>70</v>
      </c>
      <c r="D14" s="50">
        <v>64</v>
      </c>
      <c r="E14" s="78">
        <f t="shared" si="2"/>
        <v>1.4630243456395017E-3</v>
      </c>
      <c r="F14" s="125">
        <f t="shared" si="0"/>
        <v>-3.0303030303030304E-2</v>
      </c>
      <c r="G14" s="52">
        <f t="shared" si="1"/>
        <v>-2</v>
      </c>
      <c r="H14" s="52">
        <f t="shared" si="3"/>
        <v>-6</v>
      </c>
    </row>
    <row r="15" spans="1:8" ht="16.5" customHeight="1">
      <c r="A15" s="123" t="s">
        <v>189</v>
      </c>
      <c r="B15" s="51">
        <v>173</v>
      </c>
      <c r="C15" s="52">
        <v>138</v>
      </c>
      <c r="D15" s="50">
        <v>144</v>
      </c>
      <c r="E15" s="78">
        <f t="shared" si="2"/>
        <v>3.2918047776888787E-3</v>
      </c>
      <c r="F15" s="125">
        <f t="shared" si="0"/>
        <v>-0.16763005780346821</v>
      </c>
      <c r="G15" s="52">
        <f t="shared" si="1"/>
        <v>-29</v>
      </c>
      <c r="H15" s="52">
        <f t="shared" si="3"/>
        <v>6</v>
      </c>
    </row>
    <row r="16" spans="1:8" ht="16.5" customHeight="1">
      <c r="A16" s="123" t="s">
        <v>190</v>
      </c>
      <c r="B16" s="51">
        <v>36</v>
      </c>
      <c r="C16" s="52">
        <v>69</v>
      </c>
      <c r="D16" s="50">
        <v>60</v>
      </c>
      <c r="E16" s="78">
        <f t="shared" si="2"/>
        <v>1.3715853240370327E-3</v>
      </c>
      <c r="F16" s="125">
        <f t="shared" si="0"/>
        <v>0.66666666666666663</v>
      </c>
      <c r="G16" s="52">
        <f t="shared" si="1"/>
        <v>24</v>
      </c>
      <c r="H16" s="52">
        <f t="shared" si="3"/>
        <v>-9</v>
      </c>
    </row>
    <row r="17" spans="1:8" ht="16.5" customHeight="1">
      <c r="A17" s="123" t="s">
        <v>191</v>
      </c>
      <c r="B17" s="51">
        <v>116</v>
      </c>
      <c r="C17" s="52">
        <v>90</v>
      </c>
      <c r="D17" s="50">
        <v>137</v>
      </c>
      <c r="E17" s="78">
        <f t="shared" si="2"/>
        <v>3.1317864898845584E-3</v>
      </c>
      <c r="F17" s="125">
        <f t="shared" si="0"/>
        <v>0.18103448275862069</v>
      </c>
      <c r="G17" s="52">
        <f t="shared" si="1"/>
        <v>21</v>
      </c>
      <c r="H17" s="52">
        <f t="shared" si="3"/>
        <v>47</v>
      </c>
    </row>
    <row r="18" spans="1:8" ht="16.5" customHeight="1">
      <c r="A18" s="123" t="s">
        <v>192</v>
      </c>
      <c r="B18" s="51">
        <v>291</v>
      </c>
      <c r="C18" s="52">
        <v>73</v>
      </c>
      <c r="D18" s="50">
        <v>247</v>
      </c>
      <c r="E18" s="78">
        <f t="shared" si="2"/>
        <v>5.6463595839524516E-3</v>
      </c>
      <c r="F18" s="125">
        <f t="shared" si="0"/>
        <v>-0.15120274914089346</v>
      </c>
      <c r="G18" s="52">
        <f t="shared" si="1"/>
        <v>-44</v>
      </c>
      <c r="H18" s="52">
        <f t="shared" si="3"/>
        <v>174</v>
      </c>
    </row>
    <row r="19" spans="1:8" ht="16.5" customHeight="1">
      <c r="A19" s="123" t="s">
        <v>193</v>
      </c>
      <c r="B19" s="51">
        <v>148</v>
      </c>
      <c r="C19" s="52">
        <v>62</v>
      </c>
      <c r="D19" s="50">
        <v>132</v>
      </c>
      <c r="E19" s="78">
        <f t="shared" si="2"/>
        <v>3.0174877128814723E-3</v>
      </c>
      <c r="F19" s="125">
        <f t="shared" si="0"/>
        <v>-0.10810810810810811</v>
      </c>
      <c r="G19" s="52">
        <f t="shared" si="1"/>
        <v>-16</v>
      </c>
      <c r="H19" s="52">
        <f t="shared" si="3"/>
        <v>70</v>
      </c>
    </row>
    <row r="20" spans="1:8" ht="16.5" customHeight="1">
      <c r="A20" s="123" t="s">
        <v>194</v>
      </c>
      <c r="B20" s="51">
        <v>148</v>
      </c>
      <c r="C20" s="52">
        <v>91</v>
      </c>
      <c r="D20" s="50">
        <v>110</v>
      </c>
      <c r="E20" s="78">
        <f t="shared" si="2"/>
        <v>2.5145730940678936E-3</v>
      </c>
      <c r="F20" s="125">
        <f t="shared" si="0"/>
        <v>-0.25675675675675674</v>
      </c>
      <c r="G20" s="52">
        <f t="shared" si="1"/>
        <v>-38</v>
      </c>
      <c r="H20" s="52">
        <f t="shared" si="3"/>
        <v>19</v>
      </c>
    </row>
    <row r="21" spans="1:8" ht="16.5" customHeight="1">
      <c r="A21" s="123" t="s">
        <v>195</v>
      </c>
      <c r="B21" s="51">
        <v>88</v>
      </c>
      <c r="C21" s="52">
        <v>93</v>
      </c>
      <c r="D21" s="50">
        <v>106</v>
      </c>
      <c r="E21" s="78">
        <f t="shared" si="2"/>
        <v>2.4231340724654247E-3</v>
      </c>
      <c r="F21" s="125">
        <f t="shared" si="0"/>
        <v>0.20454545454545456</v>
      </c>
      <c r="G21" s="52">
        <f t="shared" si="1"/>
        <v>18</v>
      </c>
      <c r="H21" s="52">
        <f t="shared" si="3"/>
        <v>13</v>
      </c>
    </row>
    <row r="22" spans="1:8" ht="16.5" customHeight="1">
      <c r="A22" s="123" t="s">
        <v>196</v>
      </c>
      <c r="B22" s="51">
        <v>1925</v>
      </c>
      <c r="C22" s="52">
        <v>1974</v>
      </c>
      <c r="D22" s="50">
        <v>2058</v>
      </c>
      <c r="E22" s="78">
        <f t="shared" si="2"/>
        <v>4.7045376614470225E-2</v>
      </c>
      <c r="F22" s="125">
        <f t="shared" si="0"/>
        <v>6.9090909090909092E-2</v>
      </c>
      <c r="G22" s="52">
        <f t="shared" si="1"/>
        <v>133</v>
      </c>
      <c r="H22" s="52">
        <f t="shared" si="3"/>
        <v>84</v>
      </c>
    </row>
    <row r="23" spans="1:8" ht="16.5" customHeight="1">
      <c r="A23" s="123" t="s">
        <v>197</v>
      </c>
      <c r="B23" s="51">
        <v>154</v>
      </c>
      <c r="C23" s="52">
        <v>177</v>
      </c>
      <c r="D23" s="50">
        <v>146</v>
      </c>
      <c r="E23" s="78">
        <f t="shared" si="2"/>
        <v>3.337524288490113E-3</v>
      </c>
      <c r="F23" s="125">
        <f t="shared" si="0"/>
        <v>-5.1948051948051951E-2</v>
      </c>
      <c r="G23" s="52">
        <f t="shared" si="1"/>
        <v>-8</v>
      </c>
      <c r="H23" s="52">
        <f t="shared" si="3"/>
        <v>-31</v>
      </c>
    </row>
    <row r="24" spans="1:8" ht="16.5" customHeight="1">
      <c r="A24" s="123" t="s">
        <v>198</v>
      </c>
      <c r="B24" s="51">
        <v>67</v>
      </c>
      <c r="C24" s="52">
        <v>71</v>
      </c>
      <c r="D24" s="50">
        <v>71</v>
      </c>
      <c r="E24" s="78">
        <f t="shared" si="2"/>
        <v>1.6230426334438222E-3</v>
      </c>
      <c r="F24" s="125">
        <f t="shared" si="0"/>
        <v>5.9701492537313432E-2</v>
      </c>
      <c r="G24" s="52">
        <f t="shared" si="1"/>
        <v>4</v>
      </c>
      <c r="H24" s="52">
        <f t="shared" si="3"/>
        <v>0</v>
      </c>
    </row>
    <row r="25" spans="1:8" ht="16.5" customHeight="1">
      <c r="A25" s="123" t="s">
        <v>199</v>
      </c>
      <c r="B25" s="51">
        <v>287</v>
      </c>
      <c r="C25" s="52">
        <v>169</v>
      </c>
      <c r="D25" s="50">
        <v>242</v>
      </c>
      <c r="E25" s="78">
        <f t="shared" si="2"/>
        <v>5.5320608069493659E-3</v>
      </c>
      <c r="F25" s="125">
        <f t="shared" si="0"/>
        <v>-0.156794425087108</v>
      </c>
      <c r="G25" s="52">
        <f t="shared" si="1"/>
        <v>-45</v>
      </c>
      <c r="H25" s="52">
        <f t="shared" si="3"/>
        <v>73</v>
      </c>
    </row>
    <row r="26" spans="1:8" ht="16.5" customHeight="1">
      <c r="A26" s="123" t="s">
        <v>200</v>
      </c>
      <c r="B26" s="51">
        <v>542</v>
      </c>
      <c r="C26" s="52">
        <v>567</v>
      </c>
      <c r="D26" s="50">
        <v>802</v>
      </c>
      <c r="E26" s="78">
        <f t="shared" si="2"/>
        <v>1.8333523831295006E-2</v>
      </c>
      <c r="F26" s="125">
        <f t="shared" si="0"/>
        <v>0.47970479704797048</v>
      </c>
      <c r="G26" s="52">
        <f t="shared" si="1"/>
        <v>260</v>
      </c>
      <c r="H26" s="52">
        <f t="shared" si="3"/>
        <v>235</v>
      </c>
    </row>
    <row r="27" spans="1:8" ht="16.5" customHeight="1">
      <c r="A27" s="123" t="s">
        <v>113</v>
      </c>
      <c r="B27" s="51">
        <v>434</v>
      </c>
      <c r="C27" s="52">
        <v>373</v>
      </c>
      <c r="D27" s="50">
        <v>488</v>
      </c>
      <c r="E27" s="78">
        <f t="shared" si="2"/>
        <v>1.11555606355012E-2</v>
      </c>
      <c r="F27" s="125">
        <f t="shared" si="0"/>
        <v>0.12442396313364056</v>
      </c>
      <c r="G27" s="52">
        <f t="shared" si="1"/>
        <v>54</v>
      </c>
      <c r="H27" s="52">
        <f t="shared" si="3"/>
        <v>115</v>
      </c>
    </row>
    <row r="28" spans="1:8" ht="16.5" customHeight="1">
      <c r="A28" s="123" t="s">
        <v>201</v>
      </c>
      <c r="B28" s="51">
        <v>231</v>
      </c>
      <c r="C28" s="52">
        <v>240</v>
      </c>
      <c r="D28" s="50">
        <v>270</v>
      </c>
      <c r="E28" s="78">
        <f t="shared" si="2"/>
        <v>6.1721339581666474E-3</v>
      </c>
      <c r="F28" s="125">
        <f t="shared" si="0"/>
        <v>0.16883116883116883</v>
      </c>
      <c r="G28" s="52">
        <f t="shared" si="1"/>
        <v>39</v>
      </c>
      <c r="H28" s="52">
        <f t="shared" si="3"/>
        <v>30</v>
      </c>
    </row>
    <row r="29" spans="1:8" ht="16.5" customHeight="1">
      <c r="A29" s="123" t="s">
        <v>202</v>
      </c>
      <c r="B29" s="51">
        <v>193</v>
      </c>
      <c r="C29" s="52">
        <v>177</v>
      </c>
      <c r="D29" s="50">
        <v>181</v>
      </c>
      <c r="E29" s="78">
        <f t="shared" si="2"/>
        <v>4.1376157275117157E-3</v>
      </c>
      <c r="F29" s="125">
        <f t="shared" si="0"/>
        <v>-6.2176165803108807E-2</v>
      </c>
      <c r="G29" s="52">
        <f t="shared" si="1"/>
        <v>-12</v>
      </c>
      <c r="H29" s="52">
        <f t="shared" si="3"/>
        <v>4</v>
      </c>
    </row>
    <row r="30" spans="1:8" ht="16.5" customHeight="1">
      <c r="A30" s="123" t="s">
        <v>203</v>
      </c>
      <c r="B30" s="51">
        <v>292</v>
      </c>
      <c r="C30" s="52">
        <v>184</v>
      </c>
      <c r="D30" s="50">
        <v>304</v>
      </c>
      <c r="E30" s="78">
        <f t="shared" si="2"/>
        <v>6.9493656417876325E-3</v>
      </c>
      <c r="F30" s="125">
        <f t="shared" si="0"/>
        <v>4.1095890410958902E-2</v>
      </c>
      <c r="G30" s="52">
        <f t="shared" si="1"/>
        <v>12</v>
      </c>
      <c r="H30" s="52">
        <f t="shared" si="3"/>
        <v>120</v>
      </c>
    </row>
    <row r="31" spans="1:8" ht="16.5" customHeight="1">
      <c r="A31" s="123" t="s">
        <v>204</v>
      </c>
      <c r="B31" s="51">
        <v>129</v>
      </c>
      <c r="C31" s="52">
        <v>69</v>
      </c>
      <c r="D31" s="50">
        <v>115</v>
      </c>
      <c r="E31" s="78">
        <f t="shared" si="2"/>
        <v>2.6288718710709797E-3</v>
      </c>
      <c r="F31" s="125">
        <f t="shared" si="0"/>
        <v>-0.10852713178294573</v>
      </c>
      <c r="G31" s="52">
        <f t="shared" si="1"/>
        <v>-14</v>
      </c>
      <c r="H31" s="52">
        <f t="shared" si="3"/>
        <v>46</v>
      </c>
    </row>
    <row r="32" spans="1:8" ht="16.5" customHeight="1">
      <c r="A32" s="123" t="s">
        <v>205</v>
      </c>
      <c r="B32" s="51">
        <v>225</v>
      </c>
      <c r="C32" s="52">
        <v>171</v>
      </c>
      <c r="D32" s="50">
        <v>355</v>
      </c>
      <c r="E32" s="78">
        <f t="shared" si="2"/>
        <v>8.1152131672191114E-3</v>
      </c>
      <c r="F32" s="125">
        <f t="shared" si="0"/>
        <v>0.57777777777777772</v>
      </c>
      <c r="G32" s="52">
        <f t="shared" si="1"/>
        <v>130</v>
      </c>
      <c r="H32" s="52">
        <f t="shared" si="3"/>
        <v>184</v>
      </c>
    </row>
    <row r="33" spans="1:8" ht="16.5" customHeight="1">
      <c r="A33" s="123" t="s">
        <v>206</v>
      </c>
      <c r="B33" s="51">
        <v>279</v>
      </c>
      <c r="C33" s="52">
        <v>480</v>
      </c>
      <c r="D33" s="50">
        <v>454</v>
      </c>
      <c r="E33" s="78">
        <f t="shared" si="2"/>
        <v>1.0378328951880214E-2</v>
      </c>
      <c r="F33" s="125">
        <f t="shared" si="0"/>
        <v>0.62724014336917566</v>
      </c>
      <c r="G33" s="52">
        <f t="shared" si="1"/>
        <v>175</v>
      </c>
      <c r="H33" s="52">
        <f t="shared" si="3"/>
        <v>-26</v>
      </c>
    </row>
    <row r="34" spans="1:8" ht="16.5" customHeight="1">
      <c r="A34" s="123" t="s">
        <v>207</v>
      </c>
      <c r="B34" s="51">
        <v>1009</v>
      </c>
      <c r="C34" s="52">
        <v>878</v>
      </c>
      <c r="D34" s="50">
        <v>1134</v>
      </c>
      <c r="E34" s="78">
        <f t="shared" si="2"/>
        <v>2.5922962624299922E-2</v>
      </c>
      <c r="F34" s="125">
        <f t="shared" ref="F34:F65" si="4">(D34-B34)/B34</f>
        <v>0.12388503468780972</v>
      </c>
      <c r="G34" s="52">
        <f t="shared" ref="G34:G65" si="5">D34-B34</f>
        <v>125</v>
      </c>
      <c r="H34" s="52">
        <f t="shared" si="3"/>
        <v>256</v>
      </c>
    </row>
    <row r="35" spans="1:8" ht="16.5" customHeight="1">
      <c r="A35" s="123" t="s">
        <v>208</v>
      </c>
      <c r="B35" s="51">
        <v>113</v>
      </c>
      <c r="C35" s="52">
        <v>120</v>
      </c>
      <c r="D35" s="50">
        <v>118</v>
      </c>
      <c r="E35" s="78">
        <f t="shared" si="2"/>
        <v>2.6974511372728311E-3</v>
      </c>
      <c r="F35" s="125">
        <f t="shared" si="4"/>
        <v>4.4247787610619468E-2</v>
      </c>
      <c r="G35" s="52">
        <f t="shared" si="5"/>
        <v>5</v>
      </c>
      <c r="H35" s="52">
        <f t="shared" si="3"/>
        <v>-2</v>
      </c>
    </row>
    <row r="36" spans="1:8" ht="16.5" customHeight="1">
      <c r="A36" s="123" t="s">
        <v>209</v>
      </c>
      <c r="B36" s="51">
        <v>56</v>
      </c>
      <c r="C36" s="52">
        <v>29</v>
      </c>
      <c r="D36" s="50">
        <v>48</v>
      </c>
      <c r="E36" s="78">
        <f t="shared" si="2"/>
        <v>1.0972682592296262E-3</v>
      </c>
      <c r="F36" s="125">
        <f t="shared" si="4"/>
        <v>-0.14285714285714285</v>
      </c>
      <c r="G36" s="52">
        <f t="shared" si="5"/>
        <v>-8</v>
      </c>
      <c r="H36" s="52">
        <f t="shared" si="3"/>
        <v>19</v>
      </c>
    </row>
    <row r="37" spans="1:8" ht="16.5" customHeight="1">
      <c r="A37" s="123" t="s">
        <v>210</v>
      </c>
      <c r="B37" s="51">
        <v>26</v>
      </c>
      <c r="C37" s="52">
        <v>43</v>
      </c>
      <c r="D37" s="50">
        <v>55</v>
      </c>
      <c r="E37" s="78">
        <f t="shared" si="2"/>
        <v>1.2572865470339468E-3</v>
      </c>
      <c r="F37" s="125">
        <f t="shared" si="4"/>
        <v>1.1153846153846154</v>
      </c>
      <c r="G37" s="52">
        <f t="shared" si="5"/>
        <v>29</v>
      </c>
      <c r="H37" s="52">
        <f t="shared" si="3"/>
        <v>12</v>
      </c>
    </row>
    <row r="38" spans="1:8" ht="16.5" customHeight="1">
      <c r="A38" s="123" t="s">
        <v>211</v>
      </c>
      <c r="B38" s="51">
        <v>314</v>
      </c>
      <c r="C38" s="52">
        <v>312</v>
      </c>
      <c r="D38" s="50">
        <v>301</v>
      </c>
      <c r="E38" s="78">
        <f t="shared" si="2"/>
        <v>6.8807863755857811E-3</v>
      </c>
      <c r="F38" s="125">
        <f t="shared" si="4"/>
        <v>-4.1401273885350316E-2</v>
      </c>
      <c r="G38" s="52">
        <f t="shared" si="5"/>
        <v>-13</v>
      </c>
      <c r="H38" s="52">
        <f t="shared" si="3"/>
        <v>-11</v>
      </c>
    </row>
    <row r="39" spans="1:8" ht="16.5" customHeight="1">
      <c r="A39" s="123" t="s">
        <v>212</v>
      </c>
      <c r="B39" s="51">
        <v>50</v>
      </c>
      <c r="C39" s="52">
        <v>27</v>
      </c>
      <c r="D39" s="50">
        <v>58</v>
      </c>
      <c r="E39" s="78">
        <f t="shared" si="2"/>
        <v>1.3258658132357984E-3</v>
      </c>
      <c r="F39" s="125">
        <f t="shared" si="4"/>
        <v>0.16</v>
      </c>
      <c r="G39" s="52">
        <f t="shared" si="5"/>
        <v>8</v>
      </c>
      <c r="H39" s="52">
        <f t="shared" si="3"/>
        <v>31</v>
      </c>
    </row>
    <row r="40" spans="1:8" ht="16.5" customHeight="1">
      <c r="A40" s="123" t="s">
        <v>213</v>
      </c>
      <c r="B40" s="51">
        <v>138</v>
      </c>
      <c r="C40" s="52">
        <v>168</v>
      </c>
      <c r="D40" s="50">
        <v>151</v>
      </c>
      <c r="E40" s="78">
        <f t="shared" si="2"/>
        <v>3.4518230654931991E-3</v>
      </c>
      <c r="F40" s="125">
        <f t="shared" si="4"/>
        <v>9.420289855072464E-2</v>
      </c>
      <c r="G40" s="52">
        <f t="shared" si="5"/>
        <v>13</v>
      </c>
      <c r="H40" s="52">
        <f t="shared" si="3"/>
        <v>-17</v>
      </c>
    </row>
    <row r="41" spans="1:8" ht="16.5" customHeight="1">
      <c r="A41" s="123" t="s">
        <v>214</v>
      </c>
      <c r="B41" s="51">
        <v>10037</v>
      </c>
      <c r="C41" s="52">
        <v>11519</v>
      </c>
      <c r="D41" s="50">
        <v>11527</v>
      </c>
      <c r="E41" s="78">
        <f t="shared" si="2"/>
        <v>0.26350440050291463</v>
      </c>
      <c r="F41" s="125">
        <f t="shared" si="4"/>
        <v>0.14845073229052505</v>
      </c>
      <c r="G41" s="52">
        <f t="shared" si="5"/>
        <v>1490</v>
      </c>
      <c r="H41" s="52">
        <f t="shared" si="3"/>
        <v>8</v>
      </c>
    </row>
    <row r="42" spans="1:8" ht="16.5" customHeight="1">
      <c r="A42" s="123" t="s">
        <v>215</v>
      </c>
      <c r="B42" s="51">
        <v>2512</v>
      </c>
      <c r="C42" s="52">
        <v>2732</v>
      </c>
      <c r="D42" s="50">
        <v>2571</v>
      </c>
      <c r="E42" s="78">
        <f t="shared" si="2"/>
        <v>5.8772431134986855E-2</v>
      </c>
      <c r="F42" s="125">
        <f t="shared" si="4"/>
        <v>2.3487261146496817E-2</v>
      </c>
      <c r="G42" s="52">
        <f t="shared" si="5"/>
        <v>59</v>
      </c>
      <c r="H42" s="52">
        <f t="shared" si="3"/>
        <v>-161</v>
      </c>
    </row>
    <row r="43" spans="1:8" ht="16.5" customHeight="1">
      <c r="A43" s="123" t="s">
        <v>216</v>
      </c>
      <c r="B43" s="51">
        <v>287</v>
      </c>
      <c r="C43" s="52">
        <v>302</v>
      </c>
      <c r="D43" s="50">
        <v>315</v>
      </c>
      <c r="E43" s="78">
        <f t="shared" si="2"/>
        <v>7.2008229511944218E-3</v>
      </c>
      <c r="F43" s="125">
        <f t="shared" si="4"/>
        <v>9.7560975609756101E-2</v>
      </c>
      <c r="G43" s="52">
        <f t="shared" si="5"/>
        <v>28</v>
      </c>
      <c r="H43" s="52">
        <f t="shared" si="3"/>
        <v>13</v>
      </c>
    </row>
    <row r="44" spans="1:8" ht="16.5" customHeight="1">
      <c r="A44" s="123" t="s">
        <v>217</v>
      </c>
      <c r="B44" s="51">
        <v>128</v>
      </c>
      <c r="C44" s="52">
        <v>65</v>
      </c>
      <c r="D44" s="50">
        <v>104</v>
      </c>
      <c r="E44" s="78">
        <f t="shared" si="2"/>
        <v>2.37741456166419E-3</v>
      </c>
      <c r="F44" s="125">
        <f t="shared" si="4"/>
        <v>-0.1875</v>
      </c>
      <c r="G44" s="52">
        <f t="shared" si="5"/>
        <v>-24</v>
      </c>
      <c r="H44" s="52">
        <f t="shared" si="3"/>
        <v>39</v>
      </c>
    </row>
    <row r="45" spans="1:8" ht="16.5" customHeight="1">
      <c r="A45" s="123" t="s">
        <v>218</v>
      </c>
      <c r="B45" s="51">
        <v>110</v>
      </c>
      <c r="C45" s="52">
        <v>63</v>
      </c>
      <c r="D45" s="50">
        <v>129</v>
      </c>
      <c r="E45" s="78">
        <f t="shared" si="2"/>
        <v>2.9489084466796205E-3</v>
      </c>
      <c r="F45" s="125">
        <f t="shared" si="4"/>
        <v>0.17272727272727273</v>
      </c>
      <c r="G45" s="52">
        <f t="shared" si="5"/>
        <v>19</v>
      </c>
      <c r="H45" s="52">
        <f t="shared" si="3"/>
        <v>66</v>
      </c>
    </row>
    <row r="46" spans="1:8" ht="16.5" customHeight="1">
      <c r="A46" s="123" t="s">
        <v>219</v>
      </c>
      <c r="B46" s="51">
        <v>112</v>
      </c>
      <c r="C46" s="52">
        <v>34</v>
      </c>
      <c r="D46" s="50">
        <v>72</v>
      </c>
      <c r="E46" s="78">
        <f t="shared" si="2"/>
        <v>1.6459023888444394E-3</v>
      </c>
      <c r="F46" s="125">
        <f t="shared" si="4"/>
        <v>-0.35714285714285715</v>
      </c>
      <c r="G46" s="52">
        <f t="shared" si="5"/>
        <v>-40</v>
      </c>
      <c r="H46" s="52">
        <f t="shared" si="3"/>
        <v>38</v>
      </c>
    </row>
    <row r="47" spans="1:8" ht="16.5" customHeight="1">
      <c r="A47" s="123" t="s">
        <v>220</v>
      </c>
      <c r="B47" s="51">
        <v>138</v>
      </c>
      <c r="C47" s="52">
        <v>103</v>
      </c>
      <c r="D47" s="50">
        <v>138</v>
      </c>
      <c r="E47" s="78">
        <f t="shared" si="2"/>
        <v>3.1546462452851755E-3</v>
      </c>
      <c r="F47" s="125">
        <f t="shared" si="4"/>
        <v>0</v>
      </c>
      <c r="G47" s="52">
        <f t="shared" si="5"/>
        <v>0</v>
      </c>
      <c r="H47" s="52">
        <f t="shared" si="3"/>
        <v>35</v>
      </c>
    </row>
    <row r="48" spans="1:8" ht="16.5" customHeight="1">
      <c r="A48" s="123" t="s">
        <v>221</v>
      </c>
      <c r="B48" s="51">
        <v>742</v>
      </c>
      <c r="C48" s="52">
        <v>608</v>
      </c>
      <c r="D48" s="50">
        <v>982</v>
      </c>
      <c r="E48" s="78">
        <f t="shared" si="2"/>
        <v>2.2448279803406104E-2</v>
      </c>
      <c r="F48" s="125">
        <f t="shared" si="4"/>
        <v>0.32345013477088946</v>
      </c>
      <c r="G48" s="52">
        <f t="shared" si="5"/>
        <v>240</v>
      </c>
      <c r="H48" s="52">
        <f t="shared" si="3"/>
        <v>374</v>
      </c>
    </row>
    <row r="49" spans="1:8" ht="16.5" customHeight="1">
      <c r="A49" s="123" t="s">
        <v>223</v>
      </c>
      <c r="B49" s="51">
        <v>25</v>
      </c>
      <c r="C49" s="52">
        <v>31</v>
      </c>
      <c r="D49" s="50">
        <v>27</v>
      </c>
      <c r="E49" s="78">
        <f t="shared" si="2"/>
        <v>6.1721339581666474E-4</v>
      </c>
      <c r="F49" s="125">
        <f t="shared" si="4"/>
        <v>0.08</v>
      </c>
      <c r="G49" s="52">
        <f t="shared" si="5"/>
        <v>2</v>
      </c>
      <c r="H49" s="52">
        <f t="shared" si="3"/>
        <v>-4</v>
      </c>
    </row>
    <row r="50" spans="1:8" ht="16.5" customHeight="1">
      <c r="A50" s="123" t="s">
        <v>131</v>
      </c>
      <c r="B50" s="51">
        <v>61</v>
      </c>
      <c r="C50" s="52">
        <v>79</v>
      </c>
      <c r="D50" s="50">
        <v>128</v>
      </c>
      <c r="E50" s="78">
        <f t="shared" si="2"/>
        <v>2.9260486912790033E-3</v>
      </c>
      <c r="F50" s="125">
        <f t="shared" si="4"/>
        <v>1.098360655737705</v>
      </c>
      <c r="G50" s="52">
        <f t="shared" si="5"/>
        <v>67</v>
      </c>
      <c r="H50" s="52">
        <f t="shared" si="3"/>
        <v>49</v>
      </c>
    </row>
    <row r="51" spans="1:8" ht="16.5" customHeight="1">
      <c r="A51" s="123" t="s">
        <v>224</v>
      </c>
      <c r="B51" s="51">
        <v>143</v>
      </c>
      <c r="C51" s="52">
        <v>160</v>
      </c>
      <c r="D51" s="50">
        <v>185</v>
      </c>
      <c r="E51" s="78">
        <f t="shared" si="2"/>
        <v>4.2290547491141842E-3</v>
      </c>
      <c r="F51" s="125">
        <f t="shared" si="4"/>
        <v>0.2937062937062937</v>
      </c>
      <c r="G51" s="52">
        <f t="shared" si="5"/>
        <v>42</v>
      </c>
      <c r="H51" s="52">
        <f t="shared" si="3"/>
        <v>25</v>
      </c>
    </row>
    <row r="52" spans="1:8" ht="16.5" customHeight="1">
      <c r="A52" s="123" t="s">
        <v>222</v>
      </c>
      <c r="B52" s="51">
        <v>48</v>
      </c>
      <c r="C52" s="52">
        <v>51</v>
      </c>
      <c r="D52" s="50">
        <v>59</v>
      </c>
      <c r="E52" s="78">
        <f t="shared" si="2"/>
        <v>1.3487255686364156E-3</v>
      </c>
      <c r="F52" s="125">
        <f t="shared" si="4"/>
        <v>0.22916666666666666</v>
      </c>
      <c r="G52" s="52">
        <f t="shared" si="5"/>
        <v>11</v>
      </c>
      <c r="H52" s="52">
        <f t="shared" si="3"/>
        <v>8</v>
      </c>
    </row>
    <row r="53" spans="1:8" ht="16.5" customHeight="1">
      <c r="A53" s="123" t="s">
        <v>225</v>
      </c>
      <c r="B53" s="51">
        <v>1136</v>
      </c>
      <c r="C53" s="52">
        <v>1142</v>
      </c>
      <c r="D53" s="50">
        <v>1036</v>
      </c>
      <c r="E53" s="78">
        <f t="shared" si="2"/>
        <v>2.3682706595039432E-2</v>
      </c>
      <c r="F53" s="125">
        <f t="shared" si="4"/>
        <v>-8.8028169014084501E-2</v>
      </c>
      <c r="G53" s="52">
        <f t="shared" si="5"/>
        <v>-100</v>
      </c>
      <c r="H53" s="52">
        <f t="shared" si="3"/>
        <v>-106</v>
      </c>
    </row>
    <row r="54" spans="1:8" ht="16.5" customHeight="1">
      <c r="A54" s="123" t="s">
        <v>226</v>
      </c>
      <c r="B54" s="51">
        <v>548</v>
      </c>
      <c r="C54" s="52">
        <v>476</v>
      </c>
      <c r="D54" s="50">
        <v>723</v>
      </c>
      <c r="E54" s="78">
        <f t="shared" si="2"/>
        <v>1.6527603154646246E-2</v>
      </c>
      <c r="F54" s="125">
        <f t="shared" si="4"/>
        <v>0.31934306569343068</v>
      </c>
      <c r="G54" s="52">
        <f t="shared" si="5"/>
        <v>175</v>
      </c>
      <c r="H54" s="52">
        <f t="shared" si="3"/>
        <v>247</v>
      </c>
    </row>
    <row r="55" spans="1:8" ht="16.5" customHeight="1">
      <c r="A55" s="123" t="s">
        <v>227</v>
      </c>
      <c r="B55" s="51">
        <v>289</v>
      </c>
      <c r="C55" s="52">
        <v>178</v>
      </c>
      <c r="D55" s="50">
        <v>361</v>
      </c>
      <c r="E55" s="78">
        <f t="shared" si="2"/>
        <v>8.2523716996228142E-3</v>
      </c>
      <c r="F55" s="125">
        <f t="shared" si="4"/>
        <v>0.2491349480968858</v>
      </c>
      <c r="G55" s="52">
        <f t="shared" si="5"/>
        <v>72</v>
      </c>
      <c r="H55" s="52">
        <f t="shared" si="3"/>
        <v>183</v>
      </c>
    </row>
    <row r="56" spans="1:8" ht="16.5" customHeight="1">
      <c r="A56" s="123" t="s">
        <v>228</v>
      </c>
      <c r="B56" s="51">
        <v>301</v>
      </c>
      <c r="C56" s="52">
        <v>253</v>
      </c>
      <c r="D56" s="50">
        <v>324</v>
      </c>
      <c r="E56" s="78">
        <f t="shared" si="2"/>
        <v>7.4065607497999768E-3</v>
      </c>
      <c r="F56" s="125">
        <f t="shared" si="4"/>
        <v>7.6411960132890366E-2</v>
      </c>
      <c r="G56" s="52">
        <f t="shared" si="5"/>
        <v>23</v>
      </c>
      <c r="H56" s="52">
        <f t="shared" si="3"/>
        <v>71</v>
      </c>
    </row>
    <row r="57" spans="1:8" ht="16.5" customHeight="1">
      <c r="A57" s="123" t="s">
        <v>229</v>
      </c>
      <c r="B57" s="51">
        <v>2733</v>
      </c>
      <c r="C57" s="52">
        <v>579</v>
      </c>
      <c r="D57" s="50">
        <v>554</v>
      </c>
      <c r="E57" s="78">
        <f t="shared" si="2"/>
        <v>1.2664304491941936E-2</v>
      </c>
      <c r="F57" s="125">
        <f t="shared" si="4"/>
        <v>-0.79729235272594223</v>
      </c>
      <c r="G57" s="52">
        <f t="shared" si="5"/>
        <v>-2179</v>
      </c>
      <c r="H57" s="52">
        <f t="shared" si="3"/>
        <v>-25</v>
      </c>
    </row>
    <row r="58" spans="1:8" ht="16.5" customHeight="1">
      <c r="A58" s="123" t="s">
        <v>230</v>
      </c>
      <c r="B58" s="51">
        <v>93</v>
      </c>
      <c r="C58" s="52">
        <v>136</v>
      </c>
      <c r="D58" s="50">
        <v>163</v>
      </c>
      <c r="E58" s="78">
        <f t="shared" si="2"/>
        <v>3.726140130300606E-3</v>
      </c>
      <c r="F58" s="125">
        <f t="shared" si="4"/>
        <v>0.75268817204301075</v>
      </c>
      <c r="G58" s="52">
        <f t="shared" si="5"/>
        <v>70</v>
      </c>
      <c r="H58" s="52">
        <f t="shared" si="3"/>
        <v>27</v>
      </c>
    </row>
    <row r="59" spans="1:8" ht="16.5" customHeight="1">
      <c r="A59" s="123" t="s">
        <v>231</v>
      </c>
      <c r="B59" s="51">
        <v>559</v>
      </c>
      <c r="C59" s="52">
        <v>680</v>
      </c>
      <c r="D59" s="50">
        <v>562</v>
      </c>
      <c r="E59" s="78">
        <f t="shared" si="2"/>
        <v>1.2847182535146873E-2</v>
      </c>
      <c r="F59" s="125">
        <f t="shared" si="4"/>
        <v>5.3667262969588547E-3</v>
      </c>
      <c r="G59" s="52">
        <f t="shared" si="5"/>
        <v>3</v>
      </c>
      <c r="H59" s="52">
        <f t="shared" si="3"/>
        <v>-118</v>
      </c>
    </row>
    <row r="60" spans="1:8" ht="16.5" customHeight="1">
      <c r="A60" s="123" t="s">
        <v>232</v>
      </c>
      <c r="B60" s="51">
        <v>729</v>
      </c>
      <c r="C60" s="52">
        <v>1575</v>
      </c>
      <c r="D60" s="50">
        <v>660</v>
      </c>
      <c r="E60" s="78">
        <f t="shared" si="2"/>
        <v>1.5087438564407361E-2</v>
      </c>
      <c r="F60" s="125">
        <f t="shared" si="4"/>
        <v>-9.4650205761316872E-2</v>
      </c>
      <c r="G60" s="52">
        <f t="shared" si="5"/>
        <v>-69</v>
      </c>
      <c r="H60" s="52">
        <f t="shared" si="3"/>
        <v>-915</v>
      </c>
    </row>
    <row r="61" spans="1:8" ht="16.5" customHeight="1">
      <c r="A61" s="123" t="s">
        <v>233</v>
      </c>
      <c r="B61" s="51">
        <v>154</v>
      </c>
      <c r="C61" s="52">
        <v>46</v>
      </c>
      <c r="D61" s="50">
        <v>127</v>
      </c>
      <c r="E61" s="78">
        <f t="shared" si="2"/>
        <v>2.9031889358783862E-3</v>
      </c>
      <c r="F61" s="125">
        <f t="shared" si="4"/>
        <v>-0.17532467532467533</v>
      </c>
      <c r="G61" s="52">
        <f t="shared" si="5"/>
        <v>-27</v>
      </c>
      <c r="H61" s="52">
        <f t="shared" si="3"/>
        <v>81</v>
      </c>
    </row>
    <row r="62" spans="1:8" ht="16.5" customHeight="1">
      <c r="A62" s="123" t="s">
        <v>234</v>
      </c>
      <c r="B62" s="51">
        <v>142</v>
      </c>
      <c r="C62" s="52">
        <v>132</v>
      </c>
      <c r="D62" s="50">
        <v>186</v>
      </c>
      <c r="E62" s="78">
        <f t="shared" si="2"/>
        <v>4.2519145045148013E-3</v>
      </c>
      <c r="F62" s="125">
        <f t="shared" si="4"/>
        <v>0.30985915492957744</v>
      </c>
      <c r="G62" s="52">
        <f t="shared" si="5"/>
        <v>44</v>
      </c>
      <c r="H62" s="52">
        <f t="shared" si="3"/>
        <v>54</v>
      </c>
    </row>
    <row r="63" spans="1:8" ht="16.5" customHeight="1">
      <c r="A63" s="123" t="s">
        <v>235</v>
      </c>
      <c r="B63" s="51">
        <v>70</v>
      </c>
      <c r="C63" s="52">
        <v>80</v>
      </c>
      <c r="D63" s="50">
        <v>146</v>
      </c>
      <c r="E63" s="78">
        <f t="shared" si="2"/>
        <v>3.337524288490113E-3</v>
      </c>
      <c r="F63" s="125">
        <f t="shared" si="4"/>
        <v>1.0857142857142856</v>
      </c>
      <c r="G63" s="52">
        <f t="shared" si="5"/>
        <v>76</v>
      </c>
      <c r="H63" s="52">
        <f t="shared" si="3"/>
        <v>66</v>
      </c>
    </row>
    <row r="64" spans="1:8" ht="16.5" customHeight="1">
      <c r="A64" s="123" t="s">
        <v>236</v>
      </c>
      <c r="B64" s="51">
        <v>179</v>
      </c>
      <c r="C64" s="52">
        <v>211</v>
      </c>
      <c r="D64" s="50">
        <v>310</v>
      </c>
      <c r="E64" s="78">
        <f t="shared" si="2"/>
        <v>7.0865241741913361E-3</v>
      </c>
      <c r="F64" s="125">
        <f t="shared" si="4"/>
        <v>0.73184357541899436</v>
      </c>
      <c r="G64" s="52">
        <f t="shared" si="5"/>
        <v>131</v>
      </c>
      <c r="H64" s="52">
        <f t="shared" si="3"/>
        <v>99</v>
      </c>
    </row>
    <row r="65" spans="1:8" ht="16.5" customHeight="1">
      <c r="A65" s="123" t="s">
        <v>237</v>
      </c>
      <c r="B65" s="51">
        <v>100</v>
      </c>
      <c r="C65" s="52">
        <v>113</v>
      </c>
      <c r="D65" s="50">
        <v>107</v>
      </c>
      <c r="E65" s="78">
        <f t="shared" si="2"/>
        <v>2.4459938278660418E-3</v>
      </c>
      <c r="F65" s="125">
        <f t="shared" si="4"/>
        <v>7.0000000000000007E-2</v>
      </c>
      <c r="G65" s="52">
        <f t="shared" si="5"/>
        <v>7</v>
      </c>
      <c r="H65" s="52">
        <f t="shared" si="3"/>
        <v>-6</v>
      </c>
    </row>
    <row r="66" spans="1:8" ht="16.5" customHeight="1">
      <c r="A66" s="123" t="s">
        <v>238</v>
      </c>
      <c r="B66" s="51">
        <v>104</v>
      </c>
      <c r="C66" s="52">
        <v>117</v>
      </c>
      <c r="D66" s="50">
        <v>90</v>
      </c>
      <c r="E66" s="78">
        <f t="shared" si="2"/>
        <v>2.0573779860555493E-3</v>
      </c>
      <c r="F66" s="125">
        <f t="shared" ref="F66:F83" si="6">(D66-B66)/B66</f>
        <v>-0.13461538461538461</v>
      </c>
      <c r="G66" s="52">
        <f t="shared" ref="G66:G83" si="7">D66-B66</f>
        <v>-14</v>
      </c>
      <c r="H66" s="52">
        <f t="shared" si="3"/>
        <v>-27</v>
      </c>
    </row>
    <row r="67" spans="1:8" ht="16.5" customHeight="1">
      <c r="A67" s="123" t="s">
        <v>239</v>
      </c>
      <c r="B67" s="51">
        <v>412</v>
      </c>
      <c r="C67" s="52">
        <v>392</v>
      </c>
      <c r="D67" s="50">
        <v>425</v>
      </c>
      <c r="E67" s="78">
        <f t="shared" ref="E67:E83" si="8">D67/$D$83</f>
        <v>9.7153960452623159E-3</v>
      </c>
      <c r="F67" s="125">
        <f t="shared" si="6"/>
        <v>3.1553398058252427E-2</v>
      </c>
      <c r="G67" s="52">
        <f t="shared" si="7"/>
        <v>13</v>
      </c>
      <c r="H67" s="52">
        <f t="shared" ref="H67:H83" si="9">D67-C67</f>
        <v>33</v>
      </c>
    </row>
    <row r="68" spans="1:8" ht="16.5" customHeight="1">
      <c r="A68" s="123" t="s">
        <v>240</v>
      </c>
      <c r="B68" s="51">
        <v>470</v>
      </c>
      <c r="C68" s="52">
        <v>475</v>
      </c>
      <c r="D68" s="50">
        <v>423</v>
      </c>
      <c r="E68" s="78">
        <f t="shared" si="8"/>
        <v>9.6696765344610816E-3</v>
      </c>
      <c r="F68" s="125">
        <f t="shared" si="6"/>
        <v>-0.1</v>
      </c>
      <c r="G68" s="52">
        <f t="shared" si="7"/>
        <v>-47</v>
      </c>
      <c r="H68" s="52">
        <f t="shared" si="9"/>
        <v>-52</v>
      </c>
    </row>
    <row r="69" spans="1:8" ht="16.5" customHeight="1">
      <c r="A69" s="123" t="s">
        <v>241</v>
      </c>
      <c r="B69" s="51">
        <v>62</v>
      </c>
      <c r="C69" s="52">
        <v>43</v>
      </c>
      <c r="D69" s="50">
        <v>67</v>
      </c>
      <c r="E69" s="78">
        <f t="shared" si="8"/>
        <v>1.5316036118413533E-3</v>
      </c>
      <c r="F69" s="125">
        <f t="shared" si="6"/>
        <v>8.0645161290322578E-2</v>
      </c>
      <c r="G69" s="52">
        <f t="shared" si="7"/>
        <v>5</v>
      </c>
      <c r="H69" s="52">
        <f t="shared" si="9"/>
        <v>24</v>
      </c>
    </row>
    <row r="70" spans="1:8" ht="16.5" customHeight="1">
      <c r="A70" s="123" t="s">
        <v>242</v>
      </c>
      <c r="B70" s="51">
        <v>57</v>
      </c>
      <c r="C70" s="52">
        <v>48</v>
      </c>
      <c r="D70" s="50">
        <v>59</v>
      </c>
      <c r="E70" s="78">
        <f t="shared" si="8"/>
        <v>1.3487255686364156E-3</v>
      </c>
      <c r="F70" s="125">
        <f t="shared" si="6"/>
        <v>3.5087719298245612E-2</v>
      </c>
      <c r="G70" s="52">
        <f t="shared" si="7"/>
        <v>2</v>
      </c>
      <c r="H70" s="52">
        <f t="shared" si="9"/>
        <v>11</v>
      </c>
    </row>
    <row r="71" spans="1:8" ht="16.5" customHeight="1">
      <c r="A71" s="123" t="s">
        <v>243</v>
      </c>
      <c r="B71" s="51">
        <v>376</v>
      </c>
      <c r="C71" s="52">
        <v>179</v>
      </c>
      <c r="D71" s="50">
        <v>947</v>
      </c>
      <c r="E71" s="78">
        <f t="shared" si="8"/>
        <v>2.1648188364384501E-2</v>
      </c>
      <c r="F71" s="125">
        <f t="shared" si="6"/>
        <v>1.5186170212765957</v>
      </c>
      <c r="G71" s="52">
        <f t="shared" si="7"/>
        <v>571</v>
      </c>
      <c r="H71" s="52">
        <f t="shared" si="9"/>
        <v>768</v>
      </c>
    </row>
    <row r="72" spans="1:8" ht="16.5" customHeight="1">
      <c r="A72" s="123" t="s">
        <v>244</v>
      </c>
      <c r="B72" s="51">
        <v>258</v>
      </c>
      <c r="C72" s="52">
        <v>208</v>
      </c>
      <c r="D72" s="50">
        <v>181</v>
      </c>
      <c r="E72" s="78">
        <f t="shared" si="8"/>
        <v>4.1376157275117157E-3</v>
      </c>
      <c r="F72" s="125">
        <f t="shared" si="6"/>
        <v>-0.29844961240310075</v>
      </c>
      <c r="G72" s="52">
        <f t="shared" si="7"/>
        <v>-77</v>
      </c>
      <c r="H72" s="52">
        <f t="shared" si="9"/>
        <v>-27</v>
      </c>
    </row>
    <row r="73" spans="1:8" ht="16.5" customHeight="1">
      <c r="A73" s="123" t="s">
        <v>245</v>
      </c>
      <c r="B73" s="51">
        <v>81</v>
      </c>
      <c r="C73" s="52">
        <v>64</v>
      </c>
      <c r="D73" s="50">
        <v>56</v>
      </c>
      <c r="E73" s="78">
        <f t="shared" si="8"/>
        <v>1.280146302434564E-3</v>
      </c>
      <c r="F73" s="125">
        <f t="shared" si="6"/>
        <v>-0.30864197530864196</v>
      </c>
      <c r="G73" s="52">
        <f t="shared" si="7"/>
        <v>-25</v>
      </c>
      <c r="H73" s="52">
        <f t="shared" si="9"/>
        <v>-8</v>
      </c>
    </row>
    <row r="74" spans="1:8" ht="16.5" customHeight="1">
      <c r="A74" s="123" t="s">
        <v>246</v>
      </c>
      <c r="B74" s="51">
        <v>953</v>
      </c>
      <c r="C74" s="52">
        <v>804</v>
      </c>
      <c r="D74" s="50">
        <v>916</v>
      </c>
      <c r="E74" s="78">
        <f t="shared" si="8"/>
        <v>2.0939535946965366E-2</v>
      </c>
      <c r="F74" s="125">
        <f t="shared" si="6"/>
        <v>-3.8824763903462747E-2</v>
      </c>
      <c r="G74" s="52">
        <f t="shared" si="7"/>
        <v>-37</v>
      </c>
      <c r="H74" s="52">
        <f t="shared" si="9"/>
        <v>112</v>
      </c>
    </row>
    <row r="75" spans="1:8" ht="16.5" customHeight="1">
      <c r="A75" s="123" t="s">
        <v>247</v>
      </c>
      <c r="B75" s="51">
        <v>167</v>
      </c>
      <c r="C75" s="52">
        <v>128</v>
      </c>
      <c r="D75" s="50">
        <v>134</v>
      </c>
      <c r="E75" s="78">
        <f t="shared" si="8"/>
        <v>3.0632072236827066E-3</v>
      </c>
      <c r="F75" s="125">
        <f t="shared" si="6"/>
        <v>-0.19760479041916168</v>
      </c>
      <c r="G75" s="52">
        <f t="shared" si="7"/>
        <v>-33</v>
      </c>
      <c r="H75" s="52">
        <f t="shared" si="9"/>
        <v>6</v>
      </c>
    </row>
    <row r="76" spans="1:8" ht="16.5" customHeight="1">
      <c r="A76" s="123" t="s">
        <v>248</v>
      </c>
      <c r="B76" s="51">
        <v>172</v>
      </c>
      <c r="C76" s="52">
        <v>220</v>
      </c>
      <c r="D76" s="50">
        <v>332</v>
      </c>
      <c r="E76" s="78">
        <f t="shared" si="8"/>
        <v>7.5894387930049148E-3</v>
      </c>
      <c r="F76" s="125">
        <f t="shared" si="6"/>
        <v>0.93023255813953487</v>
      </c>
      <c r="G76" s="52">
        <f t="shared" si="7"/>
        <v>160</v>
      </c>
      <c r="H76" s="52">
        <f t="shared" si="9"/>
        <v>112</v>
      </c>
    </row>
    <row r="77" spans="1:8" ht="16.5" customHeight="1">
      <c r="A77" s="123" t="s">
        <v>249</v>
      </c>
      <c r="B77" s="51">
        <v>49</v>
      </c>
      <c r="C77" s="52">
        <v>14</v>
      </c>
      <c r="D77" s="50">
        <v>44</v>
      </c>
      <c r="E77" s="78">
        <f t="shared" si="8"/>
        <v>1.0058292376271573E-3</v>
      </c>
      <c r="F77" s="125">
        <f t="shared" si="6"/>
        <v>-0.10204081632653061</v>
      </c>
      <c r="G77" s="52">
        <f t="shared" si="7"/>
        <v>-5</v>
      </c>
      <c r="H77" s="52">
        <f t="shared" si="9"/>
        <v>30</v>
      </c>
    </row>
    <row r="78" spans="1:8" ht="16.5" customHeight="1">
      <c r="A78" s="123" t="s">
        <v>250</v>
      </c>
      <c r="B78" s="51">
        <v>200</v>
      </c>
      <c r="C78" s="52">
        <v>258</v>
      </c>
      <c r="D78" s="50">
        <v>251</v>
      </c>
      <c r="E78" s="78">
        <f t="shared" si="8"/>
        <v>5.737798605554921E-3</v>
      </c>
      <c r="F78" s="125">
        <f t="shared" si="6"/>
        <v>0.255</v>
      </c>
      <c r="G78" s="52">
        <f t="shared" si="7"/>
        <v>51</v>
      </c>
      <c r="H78" s="52">
        <f t="shared" si="9"/>
        <v>-7</v>
      </c>
    </row>
    <row r="79" spans="1:8" ht="16.5" customHeight="1">
      <c r="A79" s="123" t="s">
        <v>251</v>
      </c>
      <c r="B79" s="51">
        <v>296</v>
      </c>
      <c r="C79" s="52">
        <v>167</v>
      </c>
      <c r="D79" s="50">
        <v>272</v>
      </c>
      <c r="E79" s="78">
        <f t="shared" si="8"/>
        <v>6.2178534689678816E-3</v>
      </c>
      <c r="F79" s="125">
        <f t="shared" si="6"/>
        <v>-8.1081081081081086E-2</v>
      </c>
      <c r="G79" s="52">
        <f t="shared" si="7"/>
        <v>-24</v>
      </c>
      <c r="H79" s="52">
        <f t="shared" si="9"/>
        <v>105</v>
      </c>
    </row>
    <row r="80" spans="1:8" ht="16.5" customHeight="1">
      <c r="A80" s="123" t="s">
        <v>252</v>
      </c>
      <c r="B80" s="51">
        <v>106</v>
      </c>
      <c r="C80" s="52">
        <v>102</v>
      </c>
      <c r="D80" s="50">
        <v>117</v>
      </c>
      <c r="E80" s="78">
        <f t="shared" si="8"/>
        <v>2.674591381872214E-3</v>
      </c>
      <c r="F80" s="125">
        <f t="shared" si="6"/>
        <v>0.10377358490566038</v>
      </c>
      <c r="G80" s="52">
        <f t="shared" si="7"/>
        <v>11</v>
      </c>
      <c r="H80" s="52">
        <f t="shared" si="9"/>
        <v>15</v>
      </c>
    </row>
    <row r="81" spans="1:9" ht="16.5" customHeight="1">
      <c r="A81" s="123" t="s">
        <v>253</v>
      </c>
      <c r="B81" s="51">
        <v>93</v>
      </c>
      <c r="C81" s="52">
        <v>91</v>
      </c>
      <c r="D81" s="50">
        <v>124</v>
      </c>
      <c r="E81" s="78">
        <f t="shared" si="8"/>
        <v>2.8346096696765344E-3</v>
      </c>
      <c r="F81" s="125">
        <f t="shared" si="6"/>
        <v>0.33333333333333331</v>
      </c>
      <c r="G81" s="52">
        <f t="shared" si="7"/>
        <v>31</v>
      </c>
      <c r="H81" s="52">
        <f t="shared" si="9"/>
        <v>33</v>
      </c>
    </row>
    <row r="82" spans="1:9" ht="16.5" customHeight="1" thickBot="1">
      <c r="A82" s="123" t="s">
        <v>254</v>
      </c>
      <c r="B82" s="51">
        <v>224</v>
      </c>
      <c r="C82" s="52">
        <v>172</v>
      </c>
      <c r="D82" s="50">
        <v>276</v>
      </c>
      <c r="E82" s="78">
        <f t="shared" si="8"/>
        <v>6.309292490570351E-3</v>
      </c>
      <c r="F82" s="125">
        <f t="shared" si="6"/>
        <v>0.23214285714285715</v>
      </c>
      <c r="G82" s="52">
        <f t="shared" si="7"/>
        <v>52</v>
      </c>
      <c r="H82" s="52">
        <f t="shared" si="9"/>
        <v>104</v>
      </c>
    </row>
    <row r="83" spans="1:9" s="12" customFormat="1" ht="16.5" customHeight="1" thickBot="1">
      <c r="A83" s="120" t="s">
        <v>174</v>
      </c>
      <c r="B83" s="80">
        <v>40480</v>
      </c>
      <c r="C83" s="79">
        <v>42285</v>
      </c>
      <c r="D83" s="107">
        <v>43745</v>
      </c>
      <c r="E83" s="82">
        <f t="shared" si="8"/>
        <v>1</v>
      </c>
      <c r="F83" s="126">
        <f t="shared" si="6"/>
        <v>8.0657114624505935E-2</v>
      </c>
      <c r="G83" s="79">
        <f t="shared" si="7"/>
        <v>3265</v>
      </c>
      <c r="H83" s="79">
        <f t="shared" si="9"/>
        <v>1460</v>
      </c>
      <c r="I83" s="2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tabSelected="1" workbookViewId="0">
      <selection activeCell="E96" sqref="E96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 thickBot="1">
      <c r="A1" s="7" t="s">
        <v>91</v>
      </c>
      <c r="B1" s="43">
        <v>41944</v>
      </c>
      <c r="C1" s="43">
        <v>42278</v>
      </c>
      <c r="D1" s="43">
        <v>42309</v>
      </c>
      <c r="E1" s="18" t="s">
        <v>314</v>
      </c>
      <c r="F1" s="1" t="s">
        <v>315</v>
      </c>
      <c r="G1" s="2" t="s">
        <v>316</v>
      </c>
    </row>
    <row r="2" spans="1:7">
      <c r="A2" s="127" t="s">
        <v>2</v>
      </c>
      <c r="B2" s="129">
        <v>56.702773356114825</v>
      </c>
      <c r="C2" s="129">
        <v>67.975575376872058</v>
      </c>
      <c r="D2" s="129">
        <v>62.130557305069189</v>
      </c>
      <c r="E2" s="113">
        <f>(D2-B2)/B2</f>
        <v>9.5723429872924051E-2</v>
      </c>
      <c r="F2" s="131">
        <f>D2-B2</f>
        <v>5.4277839489543638</v>
      </c>
      <c r="G2" s="131">
        <f>D2-C2</f>
        <v>-5.845018071802869</v>
      </c>
    </row>
    <row r="3" spans="1:7">
      <c r="A3" s="128" t="s">
        <v>3</v>
      </c>
      <c r="B3" s="130">
        <v>121.99128851808996</v>
      </c>
      <c r="C3" s="130">
        <v>73.057624930806867</v>
      </c>
      <c r="D3" s="130">
        <v>73.598193352822463</v>
      </c>
      <c r="E3" s="114">
        <f t="shared" ref="E3:E66" si="0">(D3-B3)/B3</f>
        <v>-0.39669304056978899</v>
      </c>
      <c r="F3" s="132">
        <f t="shared" ref="F3:F66" si="1">D3-B3</f>
        <v>-48.393095165267496</v>
      </c>
      <c r="G3" s="132">
        <f t="shared" ref="G3:G66" si="2">D3-C3</f>
        <v>0.54056842201559618</v>
      </c>
    </row>
    <row r="4" spans="1:7">
      <c r="A4" s="128" t="s">
        <v>4</v>
      </c>
      <c r="B4" s="130">
        <v>57.160777118606951</v>
      </c>
      <c r="C4" s="130">
        <v>66.895359654162903</v>
      </c>
      <c r="D4" s="130">
        <v>64.582484210146134</v>
      </c>
      <c r="E4" s="114">
        <f t="shared" si="0"/>
        <v>0.12983915659752765</v>
      </c>
      <c r="F4" s="132">
        <f t="shared" si="1"/>
        <v>7.421707091539183</v>
      </c>
      <c r="G4" s="132">
        <f t="shared" si="2"/>
        <v>-2.3128754440167683</v>
      </c>
    </row>
    <row r="5" spans="1:7">
      <c r="A5" s="128" t="s">
        <v>5</v>
      </c>
      <c r="B5" s="130">
        <v>90.269617417381227</v>
      </c>
      <c r="C5" s="130">
        <v>104.39216258902221</v>
      </c>
      <c r="D5" s="130">
        <v>101.46658855392882</v>
      </c>
      <c r="E5" s="114">
        <f t="shared" si="0"/>
        <v>0.1240392000862921</v>
      </c>
      <c r="F5" s="132">
        <f t="shared" si="1"/>
        <v>11.196971136547589</v>
      </c>
      <c r="G5" s="132">
        <f t="shared" si="2"/>
        <v>-2.9255740350933905</v>
      </c>
    </row>
    <row r="6" spans="1:7">
      <c r="A6" s="128" t="s">
        <v>6</v>
      </c>
      <c r="B6" s="130">
        <v>153.80981398993649</v>
      </c>
      <c r="C6" s="130">
        <v>168.77743271221533</v>
      </c>
      <c r="D6" s="130">
        <v>163.2522578398729</v>
      </c>
      <c r="E6" s="114">
        <f t="shared" si="0"/>
        <v>6.1390385990286761E-2</v>
      </c>
      <c r="F6" s="132">
        <f t="shared" si="1"/>
        <v>9.4424438499364101</v>
      </c>
      <c r="G6" s="132">
        <f t="shared" si="2"/>
        <v>-5.5251748723424328</v>
      </c>
    </row>
    <row r="7" spans="1:7">
      <c r="A7" s="128" t="s">
        <v>7</v>
      </c>
      <c r="B7" s="130">
        <v>81.272963677916081</v>
      </c>
      <c r="C7" s="130">
        <v>94.723499785089885</v>
      </c>
      <c r="D7" s="130">
        <v>90.75894818670362</v>
      </c>
      <c r="E7" s="114">
        <f t="shared" si="0"/>
        <v>0.11671759069080337</v>
      </c>
      <c r="F7" s="132">
        <f t="shared" si="1"/>
        <v>9.4859845087875385</v>
      </c>
      <c r="G7" s="132">
        <f t="shared" si="2"/>
        <v>-3.9645515983862651</v>
      </c>
    </row>
    <row r="8" spans="1:7">
      <c r="A8" s="128" t="s">
        <v>265</v>
      </c>
      <c r="B8" s="130">
        <v>60.307900122643197</v>
      </c>
      <c r="C8" s="130">
        <v>70.57779026261295</v>
      </c>
      <c r="D8" s="130">
        <v>69.620083939273982</v>
      </c>
      <c r="E8" s="114">
        <f t="shared" si="0"/>
        <v>0.15441067915966841</v>
      </c>
      <c r="F8" s="132">
        <f t="shared" si="1"/>
        <v>9.3121838166307853</v>
      </c>
      <c r="G8" s="132">
        <f t="shared" si="2"/>
        <v>-0.95770632333896799</v>
      </c>
    </row>
    <row r="9" spans="1:7">
      <c r="A9" s="128" t="s">
        <v>9</v>
      </c>
      <c r="B9" s="130">
        <v>86.84605033832274</v>
      </c>
      <c r="C9" s="130">
        <v>99.685083779885787</v>
      </c>
      <c r="D9" s="130">
        <v>97.493878201982525</v>
      </c>
      <c r="E9" s="114">
        <f t="shared" si="0"/>
        <v>0.12260578140490513</v>
      </c>
      <c r="F9" s="132">
        <f t="shared" si="1"/>
        <v>10.647827863659785</v>
      </c>
      <c r="G9" s="132">
        <f t="shared" si="2"/>
        <v>-2.1912055779032613</v>
      </c>
    </row>
    <row r="10" spans="1:7">
      <c r="A10" s="128" t="s">
        <v>10</v>
      </c>
      <c r="B10" s="130">
        <v>54.582827786859866</v>
      </c>
      <c r="C10" s="130">
        <v>64.760376542825313</v>
      </c>
      <c r="D10" s="130">
        <v>60.942199156660195</v>
      </c>
      <c r="E10" s="114">
        <f t="shared" si="0"/>
        <v>0.11650864617408604</v>
      </c>
      <c r="F10" s="132">
        <f t="shared" si="1"/>
        <v>6.3593713698003285</v>
      </c>
      <c r="G10" s="132">
        <f t="shared" si="2"/>
        <v>-3.818177386165118</v>
      </c>
    </row>
    <row r="11" spans="1:7">
      <c r="A11" s="128" t="s">
        <v>11</v>
      </c>
      <c r="B11" s="130">
        <v>78.958183473039824</v>
      </c>
      <c r="C11" s="130">
        <v>91.973822612339958</v>
      </c>
      <c r="D11" s="130">
        <v>86.566513392180639</v>
      </c>
      <c r="E11" s="114">
        <f t="shared" si="0"/>
        <v>9.6358978695839287E-2</v>
      </c>
      <c r="F11" s="132">
        <f t="shared" si="1"/>
        <v>7.6083299191408145</v>
      </c>
      <c r="G11" s="132">
        <f t="shared" si="2"/>
        <v>-5.4073092201593198</v>
      </c>
    </row>
    <row r="12" spans="1:7">
      <c r="A12" s="128" t="s">
        <v>12</v>
      </c>
      <c r="B12" s="130">
        <v>153.49756795112069</v>
      </c>
      <c r="C12" s="130">
        <v>168.20157565878839</v>
      </c>
      <c r="D12" s="130">
        <v>160.26793076662616</v>
      </c>
      <c r="E12" s="114">
        <f t="shared" si="0"/>
        <v>4.4107296981157465E-2</v>
      </c>
      <c r="F12" s="132">
        <f t="shared" si="1"/>
        <v>6.7703628155054787</v>
      </c>
      <c r="G12" s="132">
        <f t="shared" si="2"/>
        <v>-7.9336448921622207</v>
      </c>
    </row>
    <row r="13" spans="1:7">
      <c r="A13" s="128" t="s">
        <v>13</v>
      </c>
      <c r="B13" s="130">
        <v>53.185994677170278</v>
      </c>
      <c r="C13" s="130">
        <v>62.817488888827725</v>
      </c>
      <c r="D13" s="130">
        <v>61.028952613083895</v>
      </c>
      <c r="E13" s="114">
        <f t="shared" si="0"/>
        <v>0.14746284211697094</v>
      </c>
      <c r="F13" s="132">
        <f t="shared" si="1"/>
        <v>7.842957935913617</v>
      </c>
      <c r="G13" s="132">
        <f t="shared" si="2"/>
        <v>-1.7885362757438301</v>
      </c>
    </row>
    <row r="14" spans="1:7">
      <c r="A14" s="128" t="s">
        <v>14</v>
      </c>
      <c r="B14" s="130">
        <v>45.882624940208068</v>
      </c>
      <c r="C14" s="130">
        <v>52.429178833647548</v>
      </c>
      <c r="D14" s="130">
        <v>52.329711010679468</v>
      </c>
      <c r="E14" s="114">
        <f t="shared" si="0"/>
        <v>0.14051258137198816</v>
      </c>
      <c r="F14" s="132">
        <f t="shared" si="1"/>
        <v>6.4470860704713999</v>
      </c>
      <c r="G14" s="132">
        <f t="shared" si="2"/>
        <v>-9.94678229680801E-2</v>
      </c>
    </row>
    <row r="15" spans="1:7">
      <c r="A15" s="128" t="s">
        <v>15</v>
      </c>
      <c r="B15" s="130">
        <v>45.421413928268549</v>
      </c>
      <c r="C15" s="130">
        <v>51.410067001536561</v>
      </c>
      <c r="D15" s="130">
        <v>50.644643497334158</v>
      </c>
      <c r="E15" s="114">
        <f t="shared" si="0"/>
        <v>0.1149948695413656</v>
      </c>
      <c r="F15" s="132">
        <f t="shared" si="1"/>
        <v>5.2232295690656088</v>
      </c>
      <c r="G15" s="132">
        <f t="shared" si="2"/>
        <v>-0.76542350420240268</v>
      </c>
    </row>
    <row r="16" spans="1:7">
      <c r="A16" s="128" t="s">
        <v>266</v>
      </c>
      <c r="B16" s="130">
        <v>51.269598857598687</v>
      </c>
      <c r="C16" s="130">
        <v>57.844507142533367</v>
      </c>
      <c r="D16" s="130">
        <v>57.117065347305221</v>
      </c>
      <c r="E16" s="114">
        <f t="shared" si="0"/>
        <v>0.11405329122913312</v>
      </c>
      <c r="F16" s="132">
        <f t="shared" si="1"/>
        <v>5.8474664897065338</v>
      </c>
      <c r="G16" s="132">
        <f t="shared" si="2"/>
        <v>-0.72744179522814534</v>
      </c>
    </row>
    <row r="17" spans="1:7">
      <c r="A17" s="128" t="s">
        <v>17</v>
      </c>
      <c r="B17" s="130">
        <v>67.366782740023126</v>
      </c>
      <c r="C17" s="130">
        <v>80.166547543902013</v>
      </c>
      <c r="D17" s="130">
        <v>77.451783210167832</v>
      </c>
      <c r="E17" s="114">
        <f t="shared" si="0"/>
        <v>0.1497028663082218</v>
      </c>
      <c r="F17" s="132">
        <f t="shared" si="1"/>
        <v>10.085000470144706</v>
      </c>
      <c r="G17" s="132">
        <f t="shared" si="2"/>
        <v>-2.7147643337341805</v>
      </c>
    </row>
    <row r="18" spans="1:7">
      <c r="A18" s="128" t="s">
        <v>18</v>
      </c>
      <c r="B18" s="130">
        <v>57.683810583463092</v>
      </c>
      <c r="C18" s="130">
        <v>65.804071140262664</v>
      </c>
      <c r="D18" s="130">
        <v>64.453015338269097</v>
      </c>
      <c r="E18" s="114">
        <f t="shared" si="0"/>
        <v>0.11735016612696897</v>
      </c>
      <c r="F18" s="132">
        <f t="shared" si="1"/>
        <v>6.7692047548060046</v>
      </c>
      <c r="G18" s="132">
        <f t="shared" si="2"/>
        <v>-1.3510558019935672</v>
      </c>
    </row>
    <row r="19" spans="1:7">
      <c r="A19" s="128" t="s">
        <v>267</v>
      </c>
      <c r="B19" s="130">
        <v>148.67400839177762</v>
      </c>
      <c r="C19" s="130">
        <v>185.95872734566839</v>
      </c>
      <c r="D19" s="130">
        <v>179.20517070659926</v>
      </c>
      <c r="E19" s="114">
        <f t="shared" si="0"/>
        <v>0.20535642137506371</v>
      </c>
      <c r="F19" s="132">
        <f t="shared" si="1"/>
        <v>30.531162314821643</v>
      </c>
      <c r="G19" s="132">
        <f t="shared" si="2"/>
        <v>-6.7535566390691315</v>
      </c>
    </row>
    <row r="20" spans="1:7">
      <c r="A20" s="128" t="s">
        <v>20</v>
      </c>
      <c r="B20" s="130">
        <v>81.592289228522716</v>
      </c>
      <c r="C20" s="130">
        <v>95.729290536857675</v>
      </c>
      <c r="D20" s="130">
        <v>92.349323034448943</v>
      </c>
      <c r="E20" s="114">
        <f t="shared" si="0"/>
        <v>0.131838852759702</v>
      </c>
      <c r="F20" s="132">
        <f t="shared" si="1"/>
        <v>10.757033805926227</v>
      </c>
      <c r="G20" s="132">
        <f t="shared" si="2"/>
        <v>-3.3799675024087321</v>
      </c>
    </row>
    <row r="21" spans="1:7">
      <c r="A21" s="128" t="s">
        <v>268</v>
      </c>
      <c r="B21" s="130">
        <v>110.23793313115542</v>
      </c>
      <c r="C21" s="130">
        <v>125.94948261445195</v>
      </c>
      <c r="D21" s="130">
        <v>123.38327047922007</v>
      </c>
      <c r="E21" s="114">
        <f t="shared" si="0"/>
        <v>0.11924513617671888</v>
      </c>
      <c r="F21" s="132">
        <f t="shared" si="1"/>
        <v>13.145337348064658</v>
      </c>
      <c r="G21" s="132">
        <f t="shared" si="2"/>
        <v>-2.5662121352318792</v>
      </c>
    </row>
    <row r="22" spans="1:7">
      <c r="A22" s="128" t="s">
        <v>269</v>
      </c>
      <c r="B22" s="130">
        <v>63.639540669768586</v>
      </c>
      <c r="C22" s="130">
        <v>73.613161049564397</v>
      </c>
      <c r="D22" s="130">
        <v>72.332025217876776</v>
      </c>
      <c r="E22" s="114">
        <f t="shared" si="0"/>
        <v>0.13658936655772375</v>
      </c>
      <c r="F22" s="132">
        <f t="shared" si="1"/>
        <v>8.6924845481081903</v>
      </c>
      <c r="G22" s="132">
        <f t="shared" si="2"/>
        <v>-1.2811358316876209</v>
      </c>
    </row>
    <row r="23" spans="1:7">
      <c r="A23" s="128" t="s">
        <v>270</v>
      </c>
      <c r="B23" s="130">
        <v>61.723974647931513</v>
      </c>
      <c r="C23" s="130">
        <v>70.751579555952361</v>
      </c>
      <c r="D23" s="130">
        <v>69.329153605015676</v>
      </c>
      <c r="E23" s="114">
        <f t="shared" si="0"/>
        <v>0.12321272245449974</v>
      </c>
      <c r="F23" s="132">
        <f t="shared" si="1"/>
        <v>7.6051789570841635</v>
      </c>
      <c r="G23" s="132">
        <f t="shared" si="2"/>
        <v>-1.4224259509366846</v>
      </c>
    </row>
    <row r="24" spans="1:7">
      <c r="A24" s="128" t="s">
        <v>24</v>
      </c>
      <c r="B24" s="130">
        <v>85.94883810297199</v>
      </c>
      <c r="C24" s="130">
        <v>100.79552453638615</v>
      </c>
      <c r="D24" s="130">
        <v>97.695299982369832</v>
      </c>
      <c r="E24" s="114">
        <f t="shared" si="0"/>
        <v>0.13666807066460698</v>
      </c>
      <c r="F24" s="132">
        <f t="shared" si="1"/>
        <v>11.746461879397842</v>
      </c>
      <c r="G24" s="132">
        <f t="shared" si="2"/>
        <v>-3.1002245540163216</v>
      </c>
    </row>
    <row r="25" spans="1:7">
      <c r="A25" s="128" t="s">
        <v>271</v>
      </c>
      <c r="B25" s="130">
        <v>61.132733426586022</v>
      </c>
      <c r="C25" s="130">
        <v>71.510785333189091</v>
      </c>
      <c r="D25" s="130">
        <v>69.498106179916476</v>
      </c>
      <c r="E25" s="114">
        <f t="shared" si="0"/>
        <v>0.13683950126942038</v>
      </c>
      <c r="F25" s="132">
        <f t="shared" si="1"/>
        <v>8.3653727533304547</v>
      </c>
      <c r="G25" s="132">
        <f t="shared" si="2"/>
        <v>-2.0126791532726145</v>
      </c>
    </row>
    <row r="26" spans="1:7">
      <c r="A26" s="128" t="s">
        <v>26</v>
      </c>
      <c r="B26" s="130">
        <v>79.766520451630271</v>
      </c>
      <c r="C26" s="130">
        <v>101.79934984396901</v>
      </c>
      <c r="D26" s="130">
        <v>95.051067212161655</v>
      </c>
      <c r="E26" s="114">
        <f t="shared" si="0"/>
        <v>0.19161606491033795</v>
      </c>
      <c r="F26" s="132">
        <f t="shared" si="1"/>
        <v>15.284546760531384</v>
      </c>
      <c r="G26" s="132">
        <f t="shared" si="2"/>
        <v>-6.7482826318073563</v>
      </c>
    </row>
    <row r="27" spans="1:7">
      <c r="A27" s="128" t="s">
        <v>27</v>
      </c>
      <c r="B27" s="130">
        <v>73.670081316498667</v>
      </c>
      <c r="C27" s="130">
        <v>85.983263081269058</v>
      </c>
      <c r="D27" s="130">
        <v>82.1307276678655</v>
      </c>
      <c r="E27" s="114">
        <f t="shared" si="0"/>
        <v>0.1148450795787576</v>
      </c>
      <c r="F27" s="132">
        <f t="shared" si="1"/>
        <v>8.4606463513668331</v>
      </c>
      <c r="G27" s="132">
        <f t="shared" si="2"/>
        <v>-3.8525354134035581</v>
      </c>
    </row>
    <row r="28" spans="1:7">
      <c r="A28" s="128" t="s">
        <v>28</v>
      </c>
      <c r="B28" s="130">
        <v>67.518617600943983</v>
      </c>
      <c r="C28" s="130">
        <v>78.418203489449496</v>
      </c>
      <c r="D28" s="130">
        <v>76.643946407808144</v>
      </c>
      <c r="E28" s="114">
        <f t="shared" si="0"/>
        <v>0.13515277905714376</v>
      </c>
      <c r="F28" s="132">
        <f t="shared" si="1"/>
        <v>9.1253288068641609</v>
      </c>
      <c r="G28" s="132">
        <f t="shared" si="2"/>
        <v>-1.7742570816413519</v>
      </c>
    </row>
    <row r="29" spans="1:7">
      <c r="A29" s="128" t="s">
        <v>29</v>
      </c>
      <c r="B29" s="130">
        <v>87.815086085437827</v>
      </c>
      <c r="C29" s="130">
        <v>104.25468728027073</v>
      </c>
      <c r="D29" s="130">
        <v>98.596249722129713</v>
      </c>
      <c r="E29" s="114">
        <f t="shared" si="0"/>
        <v>0.12277120159288554</v>
      </c>
      <c r="F29" s="132">
        <f t="shared" si="1"/>
        <v>10.781163636691886</v>
      </c>
      <c r="G29" s="132">
        <f t="shared" si="2"/>
        <v>-5.6584375581410171</v>
      </c>
    </row>
    <row r="30" spans="1:7">
      <c r="A30" s="128" t="s">
        <v>30</v>
      </c>
      <c r="B30" s="130">
        <v>108.52386357700347</v>
      </c>
      <c r="C30" s="130">
        <v>130.45849688602061</v>
      </c>
      <c r="D30" s="130">
        <v>121.43254922432584</v>
      </c>
      <c r="E30" s="114">
        <f t="shared" si="0"/>
        <v>0.11894789976918736</v>
      </c>
      <c r="F30" s="132">
        <f t="shared" si="1"/>
        <v>12.908685647322372</v>
      </c>
      <c r="G30" s="132">
        <f t="shared" si="2"/>
        <v>-9.0259476616947723</v>
      </c>
    </row>
    <row r="31" spans="1:7">
      <c r="A31" s="128" t="s">
        <v>31</v>
      </c>
      <c r="B31" s="130">
        <v>46.865254997910817</v>
      </c>
      <c r="C31" s="130">
        <v>54.247742001924408</v>
      </c>
      <c r="D31" s="130">
        <v>53.262778135005526</v>
      </c>
      <c r="E31" s="114">
        <f t="shared" si="0"/>
        <v>0.13650887288205091</v>
      </c>
      <c r="F31" s="132">
        <f t="shared" si="1"/>
        <v>6.3975231370947085</v>
      </c>
      <c r="G31" s="132">
        <f t="shared" si="2"/>
        <v>-0.98496386691888205</v>
      </c>
    </row>
    <row r="32" spans="1:7">
      <c r="A32" s="128" t="s">
        <v>32</v>
      </c>
      <c r="B32" s="130">
        <v>49.924957147871368</v>
      </c>
      <c r="C32" s="130">
        <v>58.024202524188837</v>
      </c>
      <c r="D32" s="130">
        <v>58.205511699104143</v>
      </c>
      <c r="E32" s="114">
        <f t="shared" si="0"/>
        <v>0.16586002320856935</v>
      </c>
      <c r="F32" s="132">
        <f t="shared" si="1"/>
        <v>8.2805545512327754</v>
      </c>
      <c r="G32" s="132">
        <f t="shared" si="2"/>
        <v>0.18130917491530596</v>
      </c>
    </row>
    <row r="33" spans="1:7">
      <c r="A33" s="128" t="s">
        <v>272</v>
      </c>
      <c r="B33" s="130">
        <v>78.116073732998288</v>
      </c>
      <c r="C33" s="130">
        <v>90.748735397627485</v>
      </c>
      <c r="D33" s="130">
        <v>89.143729502224701</v>
      </c>
      <c r="E33" s="114">
        <f t="shared" si="0"/>
        <v>0.14117012341044019</v>
      </c>
      <c r="F33" s="132">
        <f t="shared" si="1"/>
        <v>11.027655769226413</v>
      </c>
      <c r="G33" s="132">
        <f t="shared" si="2"/>
        <v>-1.6050058954027833</v>
      </c>
    </row>
    <row r="34" spans="1:7">
      <c r="A34" s="128" t="s">
        <v>273</v>
      </c>
      <c r="B34" s="130">
        <v>85.54133214111296</v>
      </c>
      <c r="C34" s="130">
        <v>93.807656455891035</v>
      </c>
      <c r="D34" s="130">
        <v>94.382839022918517</v>
      </c>
      <c r="E34" s="114">
        <f t="shared" si="0"/>
        <v>0.10335947150343879</v>
      </c>
      <c r="F34" s="132">
        <f t="shared" si="1"/>
        <v>8.8415068818055573</v>
      </c>
      <c r="G34" s="132">
        <f t="shared" si="2"/>
        <v>0.57518256702748261</v>
      </c>
    </row>
    <row r="35" spans="1:7">
      <c r="A35" s="128" t="s">
        <v>35</v>
      </c>
      <c r="B35" s="130">
        <v>114.68113012518663</v>
      </c>
      <c r="C35" s="130">
        <v>141.98566724342265</v>
      </c>
      <c r="D35" s="130">
        <v>132.91846198589954</v>
      </c>
      <c r="E35" s="114">
        <f t="shared" si="0"/>
        <v>0.15902644001506552</v>
      </c>
      <c r="F35" s="132">
        <f t="shared" si="1"/>
        <v>18.237331860712914</v>
      </c>
      <c r="G35" s="132">
        <f t="shared" si="2"/>
        <v>-9.0672052575231135</v>
      </c>
    </row>
    <row r="36" spans="1:7">
      <c r="A36" s="128" t="s">
        <v>36</v>
      </c>
      <c r="B36" s="130">
        <v>84.701960160188321</v>
      </c>
      <c r="C36" s="130">
        <v>96.741214803438851</v>
      </c>
      <c r="D36" s="130">
        <v>94.610931589700016</v>
      </c>
      <c r="E36" s="114">
        <f t="shared" si="0"/>
        <v>0.11698632960526358</v>
      </c>
      <c r="F36" s="132">
        <f t="shared" si="1"/>
        <v>9.9089714295116949</v>
      </c>
      <c r="G36" s="132">
        <f t="shared" si="2"/>
        <v>-2.130283213738835</v>
      </c>
    </row>
    <row r="37" spans="1:7">
      <c r="A37" s="128" t="s">
        <v>37</v>
      </c>
      <c r="B37" s="130">
        <v>74.273143101481523</v>
      </c>
      <c r="C37" s="130">
        <v>83.628861473900869</v>
      </c>
      <c r="D37" s="130">
        <v>80.847663930414356</v>
      </c>
      <c r="E37" s="114">
        <f t="shared" si="0"/>
        <v>8.8518144707433175E-2</v>
      </c>
      <c r="F37" s="132">
        <f t="shared" si="1"/>
        <v>6.5745208289328332</v>
      </c>
      <c r="G37" s="132">
        <f t="shared" si="2"/>
        <v>-2.7811975434865133</v>
      </c>
    </row>
    <row r="38" spans="1:7">
      <c r="A38" s="128" t="s">
        <v>38</v>
      </c>
      <c r="B38" s="130">
        <v>97.500914544202971</v>
      </c>
      <c r="C38" s="130">
        <v>106.16066935715371</v>
      </c>
      <c r="D38" s="130">
        <v>100.34747512994389</v>
      </c>
      <c r="E38" s="114">
        <f t="shared" si="0"/>
        <v>2.9195219337664797E-2</v>
      </c>
      <c r="F38" s="132">
        <f t="shared" si="1"/>
        <v>2.8465605857409173</v>
      </c>
      <c r="G38" s="132">
        <f t="shared" si="2"/>
        <v>-5.81319422720982</v>
      </c>
    </row>
    <row r="39" spans="1:7">
      <c r="A39" s="128" t="s">
        <v>39</v>
      </c>
      <c r="B39" s="130">
        <v>46.037579577031991</v>
      </c>
      <c r="C39" s="130">
        <v>52.040494055497291</v>
      </c>
      <c r="D39" s="130">
        <v>51.923209537395941</v>
      </c>
      <c r="E39" s="114">
        <f t="shared" si="0"/>
        <v>0.12784403555612364</v>
      </c>
      <c r="F39" s="132">
        <f t="shared" si="1"/>
        <v>5.8856299603639499</v>
      </c>
      <c r="G39" s="132">
        <f t="shared" si="2"/>
        <v>-0.11728451810134999</v>
      </c>
    </row>
    <row r="40" spans="1:7">
      <c r="A40" s="128" t="s">
        <v>40</v>
      </c>
      <c r="B40" s="130">
        <v>80.069618995279782</v>
      </c>
      <c r="C40" s="130">
        <v>90.25465368528323</v>
      </c>
      <c r="D40" s="130">
        <v>87.71021427592818</v>
      </c>
      <c r="E40" s="114">
        <f t="shared" si="0"/>
        <v>9.5424399123203302E-2</v>
      </c>
      <c r="F40" s="132">
        <f t="shared" si="1"/>
        <v>7.6405952806483981</v>
      </c>
      <c r="G40" s="132">
        <f t="shared" si="2"/>
        <v>-2.54443940935505</v>
      </c>
    </row>
    <row r="41" spans="1:7">
      <c r="A41" s="128" t="s">
        <v>41</v>
      </c>
      <c r="B41" s="130">
        <v>51.965869918377052</v>
      </c>
      <c r="C41" s="130">
        <v>59.718486373330144</v>
      </c>
      <c r="D41" s="130">
        <v>59.116673377697019</v>
      </c>
      <c r="E41" s="114">
        <f t="shared" si="0"/>
        <v>0.13760576837358357</v>
      </c>
      <c r="F41" s="132">
        <f t="shared" si="1"/>
        <v>7.1508034593199667</v>
      </c>
      <c r="G41" s="132">
        <f t="shared" si="2"/>
        <v>-0.60181299563312507</v>
      </c>
    </row>
    <row r="42" spans="1:7">
      <c r="A42" s="128" t="s">
        <v>274</v>
      </c>
      <c r="B42" s="130">
        <v>58.465852407680174</v>
      </c>
      <c r="C42" s="130">
        <v>66.826205183552602</v>
      </c>
      <c r="D42" s="130">
        <v>65.222419871687165</v>
      </c>
      <c r="E42" s="114">
        <f t="shared" si="0"/>
        <v>0.11556433688666168</v>
      </c>
      <c r="F42" s="132">
        <f t="shared" si="1"/>
        <v>6.7565674640069915</v>
      </c>
      <c r="G42" s="132">
        <f t="shared" si="2"/>
        <v>-1.6037853118654368</v>
      </c>
    </row>
    <row r="43" spans="1:7">
      <c r="A43" s="128" t="s">
        <v>43</v>
      </c>
      <c r="B43" s="130">
        <v>62.148537673520892</v>
      </c>
      <c r="C43" s="130">
        <v>70.335088608607535</v>
      </c>
      <c r="D43" s="130">
        <v>69.990105921843877</v>
      </c>
      <c r="E43" s="114">
        <f t="shared" si="0"/>
        <v>0.12617462199217563</v>
      </c>
      <c r="F43" s="132">
        <f t="shared" si="1"/>
        <v>7.8415682483229858</v>
      </c>
      <c r="G43" s="132">
        <f t="shared" si="2"/>
        <v>-0.3449826867636574</v>
      </c>
    </row>
    <row r="44" spans="1:7">
      <c r="A44" s="128" t="s">
        <v>275</v>
      </c>
      <c r="B44" s="130">
        <v>50.769160296718908</v>
      </c>
      <c r="C44" s="130">
        <v>58.065786046499788</v>
      </c>
      <c r="D44" s="130">
        <v>57.068639943957166</v>
      </c>
      <c r="E44" s="114">
        <f t="shared" si="0"/>
        <v>0.12408083195430314</v>
      </c>
      <c r="F44" s="132">
        <f t="shared" si="1"/>
        <v>6.2994796472382575</v>
      </c>
      <c r="G44" s="132">
        <f t="shared" si="2"/>
        <v>-0.99714610254262226</v>
      </c>
    </row>
    <row r="45" spans="1:7">
      <c r="A45" s="128" t="s">
        <v>276</v>
      </c>
      <c r="B45" s="130">
        <v>51.847384969698169</v>
      </c>
      <c r="C45" s="130">
        <v>58.675507861041375</v>
      </c>
      <c r="D45" s="130">
        <v>57.420440324489732</v>
      </c>
      <c r="E45" s="114">
        <f t="shared" si="0"/>
        <v>0.10748961318008025</v>
      </c>
      <c r="F45" s="132">
        <f t="shared" si="1"/>
        <v>5.5730553547915633</v>
      </c>
      <c r="G45" s="132">
        <f t="shared" si="2"/>
        <v>-1.2550675365516426</v>
      </c>
    </row>
    <row r="46" spans="1:7">
      <c r="A46" s="128" t="s">
        <v>46</v>
      </c>
      <c r="B46" s="130">
        <v>101.46170087949233</v>
      </c>
      <c r="C46" s="130">
        <v>115.2650832467924</v>
      </c>
      <c r="D46" s="130">
        <v>118.44807705961706</v>
      </c>
      <c r="E46" s="114">
        <f t="shared" si="0"/>
        <v>0.16741663142725868</v>
      </c>
      <c r="F46" s="132">
        <f t="shared" si="1"/>
        <v>16.986376180124736</v>
      </c>
      <c r="G46" s="132">
        <f t="shared" si="2"/>
        <v>3.1829938128246624</v>
      </c>
    </row>
    <row r="47" spans="1:7">
      <c r="A47" s="128" t="s">
        <v>47</v>
      </c>
      <c r="B47" s="130">
        <v>176.10774436019756</v>
      </c>
      <c r="C47" s="130">
        <v>196.98438689495757</v>
      </c>
      <c r="D47" s="130">
        <v>187.90379717850482</v>
      </c>
      <c r="E47" s="114">
        <f t="shared" si="0"/>
        <v>6.6982022063609536E-2</v>
      </c>
      <c r="F47" s="132">
        <f t="shared" si="1"/>
        <v>11.79605281830726</v>
      </c>
      <c r="G47" s="132">
        <f t="shared" si="2"/>
        <v>-9.0805897164527494</v>
      </c>
    </row>
    <row r="48" spans="1:7">
      <c r="A48" s="128" t="s">
        <v>48</v>
      </c>
      <c r="B48" s="130">
        <v>70.095451489104619</v>
      </c>
      <c r="C48" s="130">
        <v>80.283761728078488</v>
      </c>
      <c r="D48" s="130">
        <v>78.456173070212458</v>
      </c>
      <c r="E48" s="114">
        <f t="shared" si="0"/>
        <v>0.11927623552588715</v>
      </c>
      <c r="F48" s="132">
        <f t="shared" si="1"/>
        <v>8.360721581107839</v>
      </c>
      <c r="G48" s="132">
        <f t="shared" si="2"/>
        <v>-1.8275886578660305</v>
      </c>
    </row>
    <row r="49" spans="1:7">
      <c r="A49" s="128" t="s">
        <v>49</v>
      </c>
      <c r="B49" s="130">
        <v>61.246859741891043</v>
      </c>
      <c r="C49" s="130">
        <v>69.567431126669391</v>
      </c>
      <c r="D49" s="130">
        <v>68.635054326840248</v>
      </c>
      <c r="E49" s="114">
        <f t="shared" si="0"/>
        <v>0.12062976969080257</v>
      </c>
      <c r="F49" s="132">
        <f t="shared" si="1"/>
        <v>7.3881945849492041</v>
      </c>
      <c r="G49" s="132">
        <f t="shared" si="2"/>
        <v>-0.93237679982914301</v>
      </c>
    </row>
    <row r="50" spans="1:7">
      <c r="A50" s="128" t="s">
        <v>50</v>
      </c>
      <c r="B50" s="130">
        <v>64.116878764738047</v>
      </c>
      <c r="C50" s="130">
        <v>72.592588345228023</v>
      </c>
      <c r="D50" s="130">
        <v>71.506312254191585</v>
      </c>
      <c r="E50" s="114">
        <f t="shared" si="0"/>
        <v>0.11524942623247995</v>
      </c>
      <c r="F50" s="132">
        <f t="shared" si="1"/>
        <v>7.3894334894535376</v>
      </c>
      <c r="G50" s="132">
        <f t="shared" si="2"/>
        <v>-1.0862760910364386</v>
      </c>
    </row>
    <row r="51" spans="1:7">
      <c r="A51" s="128" t="s">
        <v>51</v>
      </c>
      <c r="B51" s="130">
        <v>45.913105367085933</v>
      </c>
      <c r="C51" s="130">
        <v>52.118401496629311</v>
      </c>
      <c r="D51" s="130">
        <v>51.594002637208028</v>
      </c>
      <c r="E51" s="114">
        <f t="shared" si="0"/>
        <v>0.1237314972424976</v>
      </c>
      <c r="F51" s="132">
        <f t="shared" si="1"/>
        <v>5.6808972701220952</v>
      </c>
      <c r="G51" s="132">
        <f t="shared" si="2"/>
        <v>-0.52439885942128228</v>
      </c>
    </row>
    <row r="52" spans="1:7">
      <c r="A52" s="128" t="s">
        <v>52</v>
      </c>
      <c r="B52" s="130">
        <v>94.641914923976984</v>
      </c>
      <c r="C52" s="130">
        <v>105.23676018205229</v>
      </c>
      <c r="D52" s="130">
        <v>106.87158084957933</v>
      </c>
      <c r="E52" s="114">
        <f t="shared" si="0"/>
        <v>0.12922039812303113</v>
      </c>
      <c r="F52" s="132">
        <f t="shared" si="1"/>
        <v>12.229665925602347</v>
      </c>
      <c r="G52" s="132">
        <f t="shared" si="2"/>
        <v>1.6348206675270376</v>
      </c>
    </row>
    <row r="53" spans="1:7">
      <c r="A53" s="128" t="s">
        <v>53</v>
      </c>
      <c r="B53" s="130">
        <v>78.45193740145163</v>
      </c>
      <c r="C53" s="130">
        <v>84.414200424376631</v>
      </c>
      <c r="D53" s="130">
        <v>81.819918953015687</v>
      </c>
      <c r="E53" s="114">
        <f t="shared" si="0"/>
        <v>4.2930508322943442E-2</v>
      </c>
      <c r="F53" s="132">
        <f t="shared" si="1"/>
        <v>3.367981551564057</v>
      </c>
      <c r="G53" s="132">
        <f t="shared" si="2"/>
        <v>-2.5942814713609437</v>
      </c>
    </row>
    <row r="54" spans="1:7">
      <c r="A54" s="128" t="s">
        <v>54</v>
      </c>
      <c r="B54" s="130">
        <v>103.97161276607922</v>
      </c>
      <c r="C54" s="130">
        <v>115.9159070567854</v>
      </c>
      <c r="D54" s="130">
        <v>117.53286980977306</v>
      </c>
      <c r="E54" s="114">
        <f t="shared" si="0"/>
        <v>0.13043230438489656</v>
      </c>
      <c r="F54" s="132">
        <f t="shared" si="1"/>
        <v>13.561257043693843</v>
      </c>
      <c r="G54" s="132">
        <f t="shared" si="2"/>
        <v>1.6169627529876607</v>
      </c>
    </row>
    <row r="55" spans="1:7">
      <c r="A55" s="128" t="s">
        <v>55</v>
      </c>
      <c r="B55" s="130">
        <v>103.74742623248102</v>
      </c>
      <c r="C55" s="130">
        <v>120.42560382622558</v>
      </c>
      <c r="D55" s="130">
        <v>119.13924890326861</v>
      </c>
      <c r="E55" s="114">
        <f t="shared" si="0"/>
        <v>0.14835859769954227</v>
      </c>
      <c r="F55" s="132">
        <f t="shared" si="1"/>
        <v>15.39182267078759</v>
      </c>
      <c r="G55" s="132">
        <f t="shared" si="2"/>
        <v>-1.2863549229569742</v>
      </c>
    </row>
    <row r="56" spans="1:7">
      <c r="A56" s="128" t="s">
        <v>56</v>
      </c>
      <c r="B56" s="130">
        <v>114.75920085940898</v>
      </c>
      <c r="C56" s="130">
        <v>133.97185406285678</v>
      </c>
      <c r="D56" s="130">
        <v>133.50057098387796</v>
      </c>
      <c r="E56" s="114">
        <f t="shared" si="0"/>
        <v>0.16331039240530232</v>
      </c>
      <c r="F56" s="132">
        <f t="shared" si="1"/>
        <v>18.741370124468986</v>
      </c>
      <c r="G56" s="132">
        <f t="shared" si="2"/>
        <v>-0.47128307897881427</v>
      </c>
    </row>
    <row r="57" spans="1:7">
      <c r="A57" s="128" t="s">
        <v>57</v>
      </c>
      <c r="B57" s="130">
        <v>60.297584367740789</v>
      </c>
      <c r="C57" s="130">
        <v>68.324526554573112</v>
      </c>
      <c r="D57" s="130">
        <v>68.454033404973117</v>
      </c>
      <c r="E57" s="114">
        <f t="shared" si="0"/>
        <v>0.13526991375787234</v>
      </c>
      <c r="F57" s="132">
        <f t="shared" si="1"/>
        <v>8.1564490372323277</v>
      </c>
      <c r="G57" s="132">
        <f t="shared" si="2"/>
        <v>0.12950685040000565</v>
      </c>
    </row>
    <row r="58" spans="1:7">
      <c r="A58" s="128" t="s">
        <v>58</v>
      </c>
      <c r="B58" s="130">
        <v>141.94577965707927</v>
      </c>
      <c r="C58" s="130">
        <v>155.87358897766191</v>
      </c>
      <c r="D58" s="130">
        <v>157.60074656726857</v>
      </c>
      <c r="E58" s="114">
        <f t="shared" si="0"/>
        <v>0.11028835762506969</v>
      </c>
      <c r="F58" s="132">
        <f t="shared" si="1"/>
        <v>15.654966910189302</v>
      </c>
      <c r="G58" s="132">
        <f t="shared" si="2"/>
        <v>1.7271575896066622</v>
      </c>
    </row>
    <row r="59" spans="1:7">
      <c r="A59" s="128" t="s">
        <v>277</v>
      </c>
      <c r="B59" s="130">
        <v>95.184295928438644</v>
      </c>
      <c r="C59" s="130">
        <v>107.58633711285884</v>
      </c>
      <c r="D59" s="130">
        <v>104.58392689097285</v>
      </c>
      <c r="E59" s="114">
        <f t="shared" si="0"/>
        <v>9.8751909344384117E-2</v>
      </c>
      <c r="F59" s="132">
        <f t="shared" si="1"/>
        <v>9.3996309625342036</v>
      </c>
      <c r="G59" s="132">
        <f t="shared" si="2"/>
        <v>-3.0024102218859952</v>
      </c>
    </row>
    <row r="60" spans="1:7">
      <c r="A60" s="128" t="s">
        <v>60</v>
      </c>
      <c r="B60" s="130">
        <v>77.058429788093349</v>
      </c>
      <c r="C60" s="130">
        <v>90.69085347770212</v>
      </c>
      <c r="D60" s="130">
        <v>90.768162827113173</v>
      </c>
      <c r="E60" s="114">
        <f t="shared" si="0"/>
        <v>0.1779134752254993</v>
      </c>
      <c r="F60" s="132">
        <f t="shared" si="1"/>
        <v>13.709733039019824</v>
      </c>
      <c r="G60" s="132">
        <f t="shared" si="2"/>
        <v>7.7309349411052608E-2</v>
      </c>
    </row>
    <row r="61" spans="1:7">
      <c r="A61" s="128" t="s">
        <v>61</v>
      </c>
      <c r="B61" s="130">
        <v>51.90445567941935</v>
      </c>
      <c r="C61" s="130">
        <v>58.636108453653193</v>
      </c>
      <c r="D61" s="130">
        <v>58.08035372723019</v>
      </c>
      <c r="E61" s="114">
        <f t="shared" si="0"/>
        <v>0.11898589373435327</v>
      </c>
      <c r="F61" s="132">
        <f t="shared" si="1"/>
        <v>6.1758980478108398</v>
      </c>
      <c r="G61" s="132">
        <f t="shared" si="2"/>
        <v>-0.55575472642300383</v>
      </c>
    </row>
    <row r="62" spans="1:7">
      <c r="A62" s="128" t="s">
        <v>62</v>
      </c>
      <c r="B62" s="130">
        <v>53.162204704077361</v>
      </c>
      <c r="C62" s="130">
        <v>59.117986255739154</v>
      </c>
      <c r="D62" s="130">
        <v>59.021381472797891</v>
      </c>
      <c r="E62" s="114">
        <f t="shared" si="0"/>
        <v>0.11021320130222424</v>
      </c>
      <c r="F62" s="132">
        <f t="shared" si="1"/>
        <v>5.8591767687205305</v>
      </c>
      <c r="G62" s="132">
        <f t="shared" si="2"/>
        <v>-9.6604782941263068E-2</v>
      </c>
    </row>
    <row r="63" spans="1:7">
      <c r="A63" s="128" t="s">
        <v>63</v>
      </c>
      <c r="B63" s="130">
        <v>105.73200648403859</v>
      </c>
      <c r="C63" s="130">
        <v>117.90117202373924</v>
      </c>
      <c r="D63" s="130">
        <v>117.61517401898885</v>
      </c>
      <c r="E63" s="114">
        <f t="shared" si="0"/>
        <v>0.11238950181792072</v>
      </c>
      <c r="F63" s="132">
        <f t="shared" si="1"/>
        <v>11.88316753495026</v>
      </c>
      <c r="G63" s="132">
        <f t="shared" si="2"/>
        <v>-0.28599800475038251</v>
      </c>
    </row>
    <row r="64" spans="1:7">
      <c r="A64" s="128" t="s">
        <v>64</v>
      </c>
      <c r="B64" s="130">
        <v>83.846740436411906</v>
      </c>
      <c r="C64" s="130">
        <v>92.348314209515152</v>
      </c>
      <c r="D64" s="130">
        <v>91.890606460101694</v>
      </c>
      <c r="E64" s="114">
        <f t="shared" si="0"/>
        <v>9.5935345629686503E-2</v>
      </c>
      <c r="F64" s="132">
        <f t="shared" si="1"/>
        <v>8.0438660236897874</v>
      </c>
      <c r="G64" s="132">
        <f t="shared" si="2"/>
        <v>-0.45770774941345849</v>
      </c>
    </row>
    <row r="65" spans="1:7">
      <c r="A65" s="128" t="s">
        <v>65</v>
      </c>
      <c r="B65" s="130">
        <v>152.60515915402692</v>
      </c>
      <c r="C65" s="130">
        <v>167.195267932007</v>
      </c>
      <c r="D65" s="130">
        <v>178.69867658284309</v>
      </c>
      <c r="E65" s="114">
        <f t="shared" si="0"/>
        <v>0.17098712503211999</v>
      </c>
      <c r="F65" s="132">
        <f t="shared" si="1"/>
        <v>26.09351742881617</v>
      </c>
      <c r="G65" s="132">
        <f t="shared" si="2"/>
        <v>11.503408650836093</v>
      </c>
    </row>
    <row r="66" spans="1:7">
      <c r="A66" s="128" t="s">
        <v>66</v>
      </c>
      <c r="B66" s="130">
        <v>68.902919406611574</v>
      </c>
      <c r="C66" s="130">
        <v>77.712237844041127</v>
      </c>
      <c r="D66" s="130">
        <v>77.140845790757893</v>
      </c>
      <c r="E66" s="114">
        <f t="shared" si="0"/>
        <v>0.1195584520233819</v>
      </c>
      <c r="F66" s="132">
        <f t="shared" si="1"/>
        <v>8.2379263841463199</v>
      </c>
      <c r="G66" s="132">
        <f t="shared" si="2"/>
        <v>-0.57139205328323328</v>
      </c>
    </row>
    <row r="67" spans="1:7">
      <c r="A67" s="128" t="s">
        <v>67</v>
      </c>
      <c r="B67" s="130">
        <v>62.496822892167117</v>
      </c>
      <c r="C67" s="130">
        <v>68.064367573694653</v>
      </c>
      <c r="D67" s="130">
        <v>70.172589101518554</v>
      </c>
      <c r="E67" s="114">
        <f t="shared" ref="E67:E90" si="3">(D67-B67)/B67</f>
        <v>0.12281850267165277</v>
      </c>
      <c r="F67" s="132">
        <f t="shared" ref="F67:F90" si="4">D67-B67</f>
        <v>7.6757662093514369</v>
      </c>
      <c r="G67" s="132">
        <f t="shared" ref="G67:G90" si="5">D67-C67</f>
        <v>2.1082215278239005</v>
      </c>
    </row>
    <row r="68" spans="1:7">
      <c r="A68" s="128" t="s">
        <v>68</v>
      </c>
      <c r="B68" s="130">
        <v>58.091884076863366</v>
      </c>
      <c r="C68" s="130">
        <v>72.787727349436281</v>
      </c>
      <c r="D68" s="130">
        <v>66.405592864017379</v>
      </c>
      <c r="E68" s="114">
        <f t="shared" si="3"/>
        <v>0.14311308574798262</v>
      </c>
      <c r="F68" s="132">
        <f t="shared" si="4"/>
        <v>8.3137087871540132</v>
      </c>
      <c r="G68" s="132">
        <f t="shared" si="5"/>
        <v>-6.3821344854189022</v>
      </c>
    </row>
    <row r="69" spans="1:7">
      <c r="A69" s="128" t="s">
        <v>69</v>
      </c>
      <c r="B69" s="130">
        <v>69.616242948596835</v>
      </c>
      <c r="C69" s="130">
        <v>82.058122802593132</v>
      </c>
      <c r="D69" s="130">
        <v>78.95561880547649</v>
      </c>
      <c r="E69" s="114">
        <f t="shared" si="3"/>
        <v>0.13415512617903919</v>
      </c>
      <c r="F69" s="132">
        <f t="shared" si="4"/>
        <v>9.3393758568796557</v>
      </c>
      <c r="G69" s="132">
        <f t="shared" si="5"/>
        <v>-3.1025039971166422</v>
      </c>
    </row>
    <row r="70" spans="1:7">
      <c r="A70" s="128" t="s">
        <v>70</v>
      </c>
      <c r="B70" s="130">
        <v>64.107507775936753</v>
      </c>
      <c r="C70" s="130">
        <v>71.620629560244524</v>
      </c>
      <c r="D70" s="130">
        <v>70.660016404959748</v>
      </c>
      <c r="E70" s="114">
        <f t="shared" si="3"/>
        <v>0.10221125194766235</v>
      </c>
      <c r="F70" s="132">
        <f t="shared" si="4"/>
        <v>6.552508629022995</v>
      </c>
      <c r="G70" s="132">
        <f t="shared" si="5"/>
        <v>-0.96061315528477564</v>
      </c>
    </row>
    <row r="71" spans="1:7">
      <c r="A71" s="128" t="s">
        <v>71</v>
      </c>
      <c r="B71" s="130">
        <v>68.420191837750934</v>
      </c>
      <c r="C71" s="130">
        <v>75.850703770001502</v>
      </c>
      <c r="D71" s="130">
        <v>75.615113614346953</v>
      </c>
      <c r="E71" s="114">
        <f t="shared" si="3"/>
        <v>0.10515787201617009</v>
      </c>
      <c r="F71" s="132">
        <f t="shared" si="4"/>
        <v>7.1949217765960185</v>
      </c>
      <c r="G71" s="132">
        <f t="shared" si="5"/>
        <v>-0.23559015565454899</v>
      </c>
    </row>
    <row r="72" spans="1:7">
      <c r="A72" s="128" t="s">
        <v>278</v>
      </c>
      <c r="B72" s="130">
        <v>53.937171342228844</v>
      </c>
      <c r="C72" s="130">
        <v>63.204610218593814</v>
      </c>
      <c r="D72" s="130">
        <v>61.748749039757101</v>
      </c>
      <c r="E72" s="114">
        <f t="shared" si="3"/>
        <v>0.14482735195667121</v>
      </c>
      <c r="F72" s="132">
        <f t="shared" si="4"/>
        <v>7.8115776975282571</v>
      </c>
      <c r="G72" s="132">
        <f t="shared" si="5"/>
        <v>-1.4558611788367131</v>
      </c>
    </row>
    <row r="73" spans="1:7">
      <c r="A73" s="128" t="s">
        <v>279</v>
      </c>
      <c r="B73" s="130">
        <v>50.064797647463024</v>
      </c>
      <c r="C73" s="130">
        <v>57.709153146393518</v>
      </c>
      <c r="D73" s="130">
        <v>55.646614556786531</v>
      </c>
      <c r="E73" s="114">
        <f t="shared" si="3"/>
        <v>0.11149184999465106</v>
      </c>
      <c r="F73" s="132">
        <f t="shared" si="4"/>
        <v>5.581816909323507</v>
      </c>
      <c r="G73" s="132">
        <f t="shared" si="5"/>
        <v>-2.0625385896069872</v>
      </c>
    </row>
    <row r="74" spans="1:7">
      <c r="A74" s="128" t="s">
        <v>74</v>
      </c>
      <c r="B74" s="130">
        <v>80.081670174811649</v>
      </c>
      <c r="C74" s="130">
        <v>90.009899016119306</v>
      </c>
      <c r="D74" s="130">
        <v>88.808237768067599</v>
      </c>
      <c r="E74" s="114">
        <f t="shared" si="3"/>
        <v>0.10897084906204599</v>
      </c>
      <c r="F74" s="132">
        <f t="shared" si="4"/>
        <v>8.7265675932559503</v>
      </c>
      <c r="G74" s="132">
        <f t="shared" si="5"/>
        <v>-1.2016612480517068</v>
      </c>
    </row>
    <row r="75" spans="1:7">
      <c r="A75" s="128" t="s">
        <v>75</v>
      </c>
      <c r="B75" s="130">
        <v>101.82766350796015</v>
      </c>
      <c r="C75" s="130">
        <v>110.75184957058816</v>
      </c>
      <c r="D75" s="130">
        <v>102.92822318674419</v>
      </c>
      <c r="E75" s="114">
        <f t="shared" si="3"/>
        <v>1.0808061786648024E-2</v>
      </c>
      <c r="F75" s="132">
        <f t="shared" si="4"/>
        <v>1.1005596787840375</v>
      </c>
      <c r="G75" s="132">
        <f t="shared" si="5"/>
        <v>-7.8236263838439726</v>
      </c>
    </row>
    <row r="76" spans="1:7">
      <c r="A76" s="128" t="s">
        <v>76</v>
      </c>
      <c r="B76" s="130">
        <v>63.67627042087728</v>
      </c>
      <c r="C76" s="130">
        <v>68.613369103550795</v>
      </c>
      <c r="D76" s="130">
        <v>67.718243037079219</v>
      </c>
      <c r="E76" s="114">
        <f t="shared" si="3"/>
        <v>6.3476905752895885E-2</v>
      </c>
      <c r="F76" s="132">
        <f t="shared" si="4"/>
        <v>4.0419726162019387</v>
      </c>
      <c r="G76" s="132">
        <f t="shared" si="5"/>
        <v>-0.89512606647157611</v>
      </c>
    </row>
    <row r="77" spans="1:7">
      <c r="A77" s="128" t="s">
        <v>77</v>
      </c>
      <c r="B77" s="130">
        <v>75.430665619358521</v>
      </c>
      <c r="C77" s="130">
        <v>82.925589911545501</v>
      </c>
      <c r="D77" s="130">
        <v>82.299698365918303</v>
      </c>
      <c r="E77" s="114">
        <f t="shared" si="3"/>
        <v>9.106419372225337E-2</v>
      </c>
      <c r="F77" s="132">
        <f t="shared" si="4"/>
        <v>6.8690327465597818</v>
      </c>
      <c r="G77" s="132">
        <f t="shared" si="5"/>
        <v>-0.62589154562719784</v>
      </c>
    </row>
    <row r="78" spans="1:7">
      <c r="A78" s="128" t="s">
        <v>78</v>
      </c>
      <c r="B78" s="130">
        <v>56.077228262891005</v>
      </c>
      <c r="C78" s="130">
        <v>66.094044235443903</v>
      </c>
      <c r="D78" s="130">
        <v>64.676873139173068</v>
      </c>
      <c r="E78" s="114">
        <f t="shared" si="3"/>
        <v>0.15335360078723545</v>
      </c>
      <c r="F78" s="132">
        <f t="shared" si="4"/>
        <v>8.5996448762820634</v>
      </c>
      <c r="G78" s="132">
        <f t="shared" si="5"/>
        <v>-1.4171710962708346</v>
      </c>
    </row>
    <row r="79" spans="1:7">
      <c r="A79" s="128" t="s">
        <v>79</v>
      </c>
      <c r="B79" s="130">
        <v>57.375363068475707</v>
      </c>
      <c r="C79" s="130">
        <v>63.605448312207635</v>
      </c>
      <c r="D79" s="130">
        <v>62.784386018338743</v>
      </c>
      <c r="E79" s="114">
        <f t="shared" si="3"/>
        <v>9.4274313234541732E-2</v>
      </c>
      <c r="F79" s="132">
        <f t="shared" si="4"/>
        <v>5.4090229498630364</v>
      </c>
      <c r="G79" s="132">
        <f t="shared" si="5"/>
        <v>-0.8210622938688914</v>
      </c>
    </row>
    <row r="80" spans="1:7">
      <c r="A80" s="128" t="s">
        <v>80</v>
      </c>
      <c r="B80" s="130">
        <v>76.965460400086755</v>
      </c>
      <c r="C80" s="130">
        <v>81.745327227934879</v>
      </c>
      <c r="D80" s="130">
        <v>82.587316352009964</v>
      </c>
      <c r="E80" s="114">
        <f t="shared" si="3"/>
        <v>7.3043881277384939E-2</v>
      </c>
      <c r="F80" s="132">
        <f t="shared" si="4"/>
        <v>5.6218559519232087</v>
      </c>
      <c r="G80" s="132">
        <f t="shared" si="5"/>
        <v>0.84198912407508431</v>
      </c>
    </row>
    <row r="81" spans="1:7">
      <c r="A81" s="128" t="s">
        <v>81</v>
      </c>
      <c r="B81" s="130">
        <v>75.677173646474998</v>
      </c>
      <c r="C81" s="130">
        <v>88.788948722710032</v>
      </c>
      <c r="D81" s="130">
        <v>89.173490957488454</v>
      </c>
      <c r="E81" s="114">
        <f t="shared" si="3"/>
        <v>0.17834066285378652</v>
      </c>
      <c r="F81" s="132">
        <f t="shared" si="4"/>
        <v>13.496317311013456</v>
      </c>
      <c r="G81" s="132">
        <f t="shared" si="5"/>
        <v>0.3845422347784222</v>
      </c>
    </row>
    <row r="82" spans="1:7">
      <c r="A82" s="128" t="s">
        <v>82</v>
      </c>
      <c r="B82" s="130">
        <v>42.527706634135747</v>
      </c>
      <c r="C82" s="130">
        <v>47.698175504797078</v>
      </c>
      <c r="D82" s="130">
        <v>47.352388442895304</v>
      </c>
      <c r="E82" s="114">
        <f t="shared" si="3"/>
        <v>0.11344796582298952</v>
      </c>
      <c r="F82" s="132">
        <f t="shared" si="4"/>
        <v>4.8246818087595571</v>
      </c>
      <c r="G82" s="132">
        <f t="shared" si="5"/>
        <v>-0.345787061901774</v>
      </c>
    </row>
    <row r="83" spans="1:7">
      <c r="A83" s="128" t="s">
        <v>83</v>
      </c>
      <c r="B83" s="130">
        <v>67.045958984171378</v>
      </c>
      <c r="C83" s="130">
        <v>74.042569474260361</v>
      </c>
      <c r="D83" s="130">
        <v>74.069827813903174</v>
      </c>
      <c r="E83" s="114">
        <f t="shared" si="3"/>
        <v>0.10476200111314739</v>
      </c>
      <c r="F83" s="132">
        <f t="shared" si="4"/>
        <v>7.0238688297317964</v>
      </c>
      <c r="G83" s="132">
        <f t="shared" si="5"/>
        <v>2.7258339642813212E-2</v>
      </c>
    </row>
    <row r="84" spans="1:7">
      <c r="A84" s="128" t="s">
        <v>84</v>
      </c>
      <c r="B84" s="130">
        <v>82.846021434335327</v>
      </c>
      <c r="C84" s="130">
        <v>92.920367005337383</v>
      </c>
      <c r="D84" s="130">
        <v>92.129473215774723</v>
      </c>
      <c r="E84" s="114">
        <f t="shared" si="3"/>
        <v>0.11205670013734531</v>
      </c>
      <c r="F84" s="132">
        <f t="shared" si="4"/>
        <v>9.2834517814393962</v>
      </c>
      <c r="G84" s="132">
        <f t="shared" si="5"/>
        <v>-0.79089378956265932</v>
      </c>
    </row>
    <row r="85" spans="1:7">
      <c r="A85" s="128" t="s">
        <v>280</v>
      </c>
      <c r="B85" s="130">
        <v>57.498953356241138</v>
      </c>
      <c r="C85" s="130">
        <v>64.069886836594435</v>
      </c>
      <c r="D85" s="130">
        <v>63.702039642059987</v>
      </c>
      <c r="E85" s="114">
        <f t="shared" si="3"/>
        <v>0.10788172520962147</v>
      </c>
      <c r="F85" s="132">
        <f t="shared" si="4"/>
        <v>6.2030862858188485</v>
      </c>
      <c r="G85" s="132">
        <f t="shared" si="5"/>
        <v>-0.36784719453444836</v>
      </c>
    </row>
    <row r="86" spans="1:7">
      <c r="A86" s="128" t="s">
        <v>86</v>
      </c>
      <c r="B86" s="130">
        <v>44.14214041934715</v>
      </c>
      <c r="C86" s="130">
        <v>50.480064632106938</v>
      </c>
      <c r="D86" s="130">
        <v>49.862852147770191</v>
      </c>
      <c r="E86" s="114">
        <f t="shared" si="3"/>
        <v>0.12959751552771778</v>
      </c>
      <c r="F86" s="132">
        <f t="shared" si="4"/>
        <v>5.7207117284230407</v>
      </c>
      <c r="G86" s="132">
        <f t="shared" si="5"/>
        <v>-0.61721248433674702</v>
      </c>
    </row>
    <row r="87" spans="1:7">
      <c r="A87" s="128" t="s">
        <v>87</v>
      </c>
      <c r="B87" s="130">
        <v>39.934353892237951</v>
      </c>
      <c r="C87" s="130">
        <v>44.834571100920002</v>
      </c>
      <c r="D87" s="130">
        <v>44.943600395987481</v>
      </c>
      <c r="E87" s="114">
        <f t="shared" si="3"/>
        <v>0.12543702390345118</v>
      </c>
      <c r="F87" s="132">
        <f t="shared" si="4"/>
        <v>5.0092465037495302</v>
      </c>
      <c r="G87" s="132">
        <f t="shared" si="5"/>
        <v>0.10902929506747938</v>
      </c>
    </row>
    <row r="88" spans="1:7">
      <c r="A88" s="128" t="s">
        <v>88</v>
      </c>
      <c r="B88" s="130">
        <v>42.882146842222717</v>
      </c>
      <c r="C88" s="130">
        <v>47.663645221962881</v>
      </c>
      <c r="D88" s="130">
        <v>47.695849756549968</v>
      </c>
      <c r="E88" s="114">
        <f t="shared" si="3"/>
        <v>0.11225424258814329</v>
      </c>
      <c r="F88" s="132">
        <f t="shared" si="4"/>
        <v>4.8137029143272514</v>
      </c>
      <c r="G88" s="132">
        <f t="shared" si="5"/>
        <v>3.2204534587087608E-2</v>
      </c>
    </row>
    <row r="89" spans="1:7" ht="15" thickBot="1">
      <c r="A89" s="128" t="s">
        <v>281</v>
      </c>
      <c r="B89" s="130">
        <v>115.10628312308725</v>
      </c>
      <c r="C89" s="130">
        <v>128.09304333838483</v>
      </c>
      <c r="D89" s="130">
        <v>131.21309526820264</v>
      </c>
      <c r="E89" s="114">
        <f t="shared" si="3"/>
        <v>0.1399299126694222</v>
      </c>
      <c r="F89" s="132">
        <f t="shared" si="4"/>
        <v>16.106812145115384</v>
      </c>
      <c r="G89" s="132">
        <f t="shared" si="5"/>
        <v>3.1200519298178051</v>
      </c>
    </row>
    <row r="90" spans="1:7" ht="15" thickBot="1">
      <c r="A90" s="133" t="s">
        <v>174</v>
      </c>
      <c r="B90" s="134">
        <v>62.000390162926664</v>
      </c>
      <c r="C90" s="134">
        <v>70.67971296940172</v>
      </c>
      <c r="D90" s="134">
        <v>69.266218564183191</v>
      </c>
      <c r="E90" s="116">
        <f t="shared" si="3"/>
        <v>0.11719004319429514</v>
      </c>
      <c r="F90" s="135">
        <f t="shared" si="4"/>
        <v>7.2658284012565275</v>
      </c>
      <c r="G90" s="135">
        <f t="shared" si="5"/>
        <v>-1.413494405218529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A73" zoomScaleNormal="100" workbookViewId="0">
      <selection activeCell="B85" sqref="B85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 thickBot="1">
      <c r="A1" s="33" t="s">
        <v>175</v>
      </c>
      <c r="B1" s="43">
        <v>41944</v>
      </c>
      <c r="C1" s="43">
        <v>42278</v>
      </c>
      <c r="D1" s="43">
        <v>42309</v>
      </c>
      <c r="E1" s="1" t="s">
        <v>314</v>
      </c>
      <c r="F1" s="1" t="s">
        <v>285</v>
      </c>
      <c r="G1" s="1" t="s">
        <v>316</v>
      </c>
    </row>
    <row r="2" spans="1:7">
      <c r="A2" s="136" t="s">
        <v>176</v>
      </c>
      <c r="B2" s="138">
        <v>59.064890714448964</v>
      </c>
      <c r="C2" s="140">
        <v>64.617394048118882</v>
      </c>
      <c r="D2" s="140">
        <v>62.913424655203137</v>
      </c>
      <c r="E2" s="113">
        <f>(D2-B2)/B2</f>
        <v>6.5157725582868323E-2</v>
      </c>
      <c r="F2" s="142">
        <f>(D2-B2)</f>
        <v>3.848533940754173</v>
      </c>
      <c r="G2" s="142">
        <f>(D2-C2)</f>
        <v>-1.7039693929157451</v>
      </c>
    </row>
    <row r="3" spans="1:7">
      <c r="A3" s="137" t="s">
        <v>177</v>
      </c>
      <c r="B3" s="139">
        <v>53.242813891799265</v>
      </c>
      <c r="C3" s="141">
        <v>58.265130094963588</v>
      </c>
      <c r="D3" s="141">
        <v>57.168428687960457</v>
      </c>
      <c r="E3" s="114">
        <f t="shared" ref="E3:E66" si="0">(D3-B3)/B3</f>
        <v>7.3730415603857388E-2</v>
      </c>
      <c r="F3" s="143">
        <f t="shared" ref="F3:F66" si="1">(D3-B3)</f>
        <v>3.9256147961611916</v>
      </c>
      <c r="G3" s="143">
        <f t="shared" ref="G3:G66" si="2">(D3-C3)</f>
        <v>-1.0967014070031311</v>
      </c>
    </row>
    <row r="4" spans="1:7">
      <c r="A4" s="137" t="s">
        <v>178</v>
      </c>
      <c r="B4" s="139">
        <v>53.911572753496607</v>
      </c>
      <c r="C4" s="141">
        <v>59.018814962200686</v>
      </c>
      <c r="D4" s="141">
        <v>57.288800424878318</v>
      </c>
      <c r="E4" s="114">
        <f t="shared" si="0"/>
        <v>6.2643835059749201E-2</v>
      </c>
      <c r="F4" s="143">
        <f t="shared" si="1"/>
        <v>3.3772276713817106</v>
      </c>
      <c r="G4" s="143">
        <f t="shared" si="2"/>
        <v>-1.7300145373223685</v>
      </c>
    </row>
    <row r="5" spans="1:7">
      <c r="A5" s="137" t="s">
        <v>179</v>
      </c>
      <c r="B5" s="139">
        <v>56.108035489093737</v>
      </c>
      <c r="C5" s="141">
        <v>58.89554973361701</v>
      </c>
      <c r="D5" s="141">
        <v>58.021954520275152</v>
      </c>
      <c r="E5" s="114">
        <f t="shared" si="0"/>
        <v>3.4111317826364493E-2</v>
      </c>
      <c r="F5" s="143">
        <f t="shared" si="1"/>
        <v>1.9139190311814147</v>
      </c>
      <c r="G5" s="143">
        <f t="shared" si="2"/>
        <v>-0.87359521334185786</v>
      </c>
    </row>
    <row r="6" spans="1:7">
      <c r="A6" s="137" t="s">
        <v>181</v>
      </c>
      <c r="B6" s="139">
        <v>53.77364817066595</v>
      </c>
      <c r="C6" s="141">
        <v>59.365609539711997</v>
      </c>
      <c r="D6" s="141">
        <v>58.322246958409139</v>
      </c>
      <c r="E6" s="114">
        <f t="shared" si="0"/>
        <v>8.4587877938036071E-2</v>
      </c>
      <c r="F6" s="143">
        <f t="shared" si="1"/>
        <v>4.5485987877431882</v>
      </c>
      <c r="G6" s="143">
        <f t="shared" si="2"/>
        <v>-1.0433625813028584</v>
      </c>
    </row>
    <row r="7" spans="1:7">
      <c r="A7" s="137" t="s">
        <v>182</v>
      </c>
      <c r="B7" s="139">
        <v>70.14221779499178</v>
      </c>
      <c r="C7" s="141">
        <v>75.305609557898237</v>
      </c>
      <c r="D7" s="141">
        <v>74.155994268294279</v>
      </c>
      <c r="E7" s="114">
        <f t="shared" si="0"/>
        <v>5.7223404099279659E-2</v>
      </c>
      <c r="F7" s="143">
        <f t="shared" si="1"/>
        <v>4.0137764733024994</v>
      </c>
      <c r="G7" s="143">
        <f t="shared" si="2"/>
        <v>-1.1496152896039575</v>
      </c>
    </row>
    <row r="8" spans="1:7">
      <c r="A8" s="137" t="s">
        <v>183</v>
      </c>
      <c r="B8" s="139">
        <v>59.508821249657565</v>
      </c>
      <c r="C8" s="141">
        <v>66.880933901742836</v>
      </c>
      <c r="D8" s="141">
        <v>65.337675456992969</v>
      </c>
      <c r="E8" s="114">
        <f t="shared" si="0"/>
        <v>9.7949414640252933E-2</v>
      </c>
      <c r="F8" s="143">
        <f t="shared" si="1"/>
        <v>5.8288542073354037</v>
      </c>
      <c r="G8" s="143">
        <f t="shared" si="2"/>
        <v>-1.543258444749867</v>
      </c>
    </row>
    <row r="9" spans="1:7">
      <c r="A9" s="137" t="s">
        <v>185</v>
      </c>
      <c r="B9" s="139">
        <v>66.479942768546962</v>
      </c>
      <c r="C9" s="141">
        <v>64.721513984563572</v>
      </c>
      <c r="D9" s="141">
        <v>63.827514564021662</v>
      </c>
      <c r="E9" s="114">
        <f t="shared" si="0"/>
        <v>-3.989817220149923E-2</v>
      </c>
      <c r="F9" s="143">
        <f t="shared" si="1"/>
        <v>-2.6524282045253003</v>
      </c>
      <c r="G9" s="143">
        <f t="shared" si="2"/>
        <v>-0.89399942054190973</v>
      </c>
    </row>
    <row r="10" spans="1:7">
      <c r="A10" s="137" t="s">
        <v>186</v>
      </c>
      <c r="B10" s="139">
        <v>53.888070285492198</v>
      </c>
      <c r="C10" s="141">
        <v>59.107057062615752</v>
      </c>
      <c r="D10" s="141">
        <v>57.524276181274388</v>
      </c>
      <c r="E10" s="114">
        <f t="shared" si="0"/>
        <v>6.747701070975505E-2</v>
      </c>
      <c r="F10" s="143">
        <f t="shared" si="1"/>
        <v>3.6362058957821901</v>
      </c>
      <c r="G10" s="143">
        <f t="shared" si="2"/>
        <v>-1.582780881341364</v>
      </c>
    </row>
    <row r="11" spans="1:7">
      <c r="A11" s="137" t="s">
        <v>187</v>
      </c>
      <c r="B11" s="139">
        <v>56.022555017448809</v>
      </c>
      <c r="C11" s="141">
        <v>61.918667007061337</v>
      </c>
      <c r="D11" s="141">
        <v>59.849481869287494</v>
      </c>
      <c r="E11" s="114">
        <f>(D11-B11)/B11</f>
        <v>6.8310466215736665E-2</v>
      </c>
      <c r="F11" s="143">
        <f t="shared" si="1"/>
        <v>3.8269268518386852</v>
      </c>
      <c r="G11" s="143">
        <f t="shared" si="2"/>
        <v>-2.0691851377738431</v>
      </c>
    </row>
    <row r="12" spans="1:7">
      <c r="A12" s="137" t="s">
        <v>191</v>
      </c>
      <c r="B12" s="139">
        <v>67.121878528169447</v>
      </c>
      <c r="C12" s="141">
        <v>70.275382708546147</v>
      </c>
      <c r="D12" s="141">
        <v>66.871906165054298</v>
      </c>
      <c r="E12" s="114">
        <f t="shared" si="0"/>
        <v>-3.724156245273154E-3</v>
      </c>
      <c r="F12" s="143">
        <f t="shared" si="1"/>
        <v>-0.24997236311514826</v>
      </c>
      <c r="G12" s="143">
        <f t="shared" si="2"/>
        <v>-3.4034765434918484</v>
      </c>
    </row>
    <row r="13" spans="1:7">
      <c r="A13" s="137" t="s">
        <v>192</v>
      </c>
      <c r="B13" s="139">
        <v>54.212764778081322</v>
      </c>
      <c r="C13" s="141">
        <v>58.927286334480215</v>
      </c>
      <c r="D13" s="141">
        <v>60.126008108755904</v>
      </c>
      <c r="E13" s="114">
        <f t="shared" si="0"/>
        <v>0.10907474198890806</v>
      </c>
      <c r="F13" s="143">
        <f t="shared" si="1"/>
        <v>5.9132433306745824</v>
      </c>
      <c r="G13" s="143">
        <f t="shared" si="2"/>
        <v>1.1987217742756897</v>
      </c>
    </row>
    <row r="14" spans="1:7">
      <c r="A14" s="137" t="s">
        <v>193</v>
      </c>
      <c r="B14" s="139">
        <v>54.893532891341458</v>
      </c>
      <c r="C14" s="141">
        <v>59.084104079924565</v>
      </c>
      <c r="D14" s="141">
        <v>58.913561513980866</v>
      </c>
      <c r="E14" s="114">
        <f t="shared" si="0"/>
        <v>7.3233191796870142E-2</v>
      </c>
      <c r="F14" s="143">
        <f t="shared" si="1"/>
        <v>4.0200286226394084</v>
      </c>
      <c r="G14" s="143">
        <f t="shared" si="2"/>
        <v>-0.17054256594369832</v>
      </c>
    </row>
    <row r="15" spans="1:7">
      <c r="A15" s="137" t="s">
        <v>194</v>
      </c>
      <c r="B15" s="139">
        <v>58.225350361308536</v>
      </c>
      <c r="C15" s="141">
        <v>60.551688280233982</v>
      </c>
      <c r="D15" s="141">
        <v>59.131406486521307</v>
      </c>
      <c r="E15" s="114">
        <f t="shared" si="0"/>
        <v>1.5561196619520158E-2</v>
      </c>
      <c r="F15" s="143">
        <f t="shared" si="1"/>
        <v>0.90605612521277124</v>
      </c>
      <c r="G15" s="143">
        <f t="shared" si="2"/>
        <v>-1.4202817937126753</v>
      </c>
    </row>
    <row r="16" spans="1:7">
      <c r="A16" s="137" t="s">
        <v>195</v>
      </c>
      <c r="B16" s="139">
        <v>55.480693844254347</v>
      </c>
      <c r="C16" s="141">
        <v>62.296636329325615</v>
      </c>
      <c r="D16" s="141">
        <v>59.328216163681084</v>
      </c>
      <c r="E16" s="114">
        <f t="shared" si="0"/>
        <v>6.934885007436134E-2</v>
      </c>
      <c r="F16" s="143">
        <f t="shared" si="1"/>
        <v>3.8475223194267372</v>
      </c>
      <c r="G16" s="143">
        <f t="shared" si="2"/>
        <v>-2.968420165644531</v>
      </c>
    </row>
    <row r="17" spans="1:7">
      <c r="A17" s="137" t="s">
        <v>196</v>
      </c>
      <c r="B17" s="139">
        <v>64.060387051611244</v>
      </c>
      <c r="C17" s="141">
        <v>72.318930705816939</v>
      </c>
      <c r="D17" s="141">
        <v>70.082191391267571</v>
      </c>
      <c r="E17" s="114">
        <f t="shared" si="0"/>
        <v>9.4001997440395849E-2</v>
      </c>
      <c r="F17" s="143">
        <f t="shared" si="1"/>
        <v>6.0218043396563274</v>
      </c>
      <c r="G17" s="143">
        <f t="shared" si="2"/>
        <v>-2.2367393145493679</v>
      </c>
    </row>
    <row r="18" spans="1:7">
      <c r="A18" s="137" t="s">
        <v>197</v>
      </c>
      <c r="B18" s="139">
        <v>57.98610670358341</v>
      </c>
      <c r="C18" s="141">
        <v>64.790500812395081</v>
      </c>
      <c r="D18" s="141">
        <v>63.332585016148755</v>
      </c>
      <c r="E18" s="114">
        <f t="shared" si="0"/>
        <v>9.220274676994214E-2</v>
      </c>
      <c r="F18" s="143">
        <f t="shared" si="1"/>
        <v>5.3464783125653454</v>
      </c>
      <c r="G18" s="143">
        <f t="shared" si="2"/>
        <v>-1.4579157962463256</v>
      </c>
    </row>
    <row r="19" spans="1:7">
      <c r="A19" s="137" t="s">
        <v>198</v>
      </c>
      <c r="B19" s="139">
        <v>58.592337313632498</v>
      </c>
      <c r="C19" s="141">
        <v>62.971451358608626</v>
      </c>
      <c r="D19" s="141">
        <v>64.45737145698061</v>
      </c>
      <c r="E19" s="114">
        <f t="shared" si="0"/>
        <v>0.10009899608465546</v>
      </c>
      <c r="F19" s="143">
        <f t="shared" si="1"/>
        <v>5.8650341433481117</v>
      </c>
      <c r="G19" s="143">
        <f t="shared" si="2"/>
        <v>1.4859200983719845</v>
      </c>
    </row>
    <row r="20" spans="1:7">
      <c r="A20" s="137" t="s">
        <v>199</v>
      </c>
      <c r="B20" s="139">
        <v>52.45183981888993</v>
      </c>
      <c r="C20" s="141">
        <v>56.768305965724998</v>
      </c>
      <c r="D20" s="141">
        <v>56.338525110430567</v>
      </c>
      <c r="E20" s="114">
        <f t="shared" si="0"/>
        <v>7.410007551614789E-2</v>
      </c>
      <c r="F20" s="143">
        <f t="shared" si="1"/>
        <v>3.8866852915406369</v>
      </c>
      <c r="G20" s="143">
        <f t="shared" si="2"/>
        <v>-0.42978085529443177</v>
      </c>
    </row>
    <row r="21" spans="1:7">
      <c r="A21" s="137" t="s">
        <v>200</v>
      </c>
      <c r="B21" s="139">
        <v>52.853374464883402</v>
      </c>
      <c r="C21" s="141">
        <v>57.965702962072328</v>
      </c>
      <c r="D21" s="141">
        <v>56.754156961329343</v>
      </c>
      <c r="E21" s="114">
        <f t="shared" si="0"/>
        <v>7.3803849535429039E-2</v>
      </c>
      <c r="F21" s="143">
        <f t="shared" si="1"/>
        <v>3.9007824964459417</v>
      </c>
      <c r="G21" s="143">
        <f t="shared" si="2"/>
        <v>-1.2115460007429846</v>
      </c>
    </row>
    <row r="22" spans="1:7">
      <c r="A22" s="137" t="s">
        <v>113</v>
      </c>
      <c r="B22" s="139">
        <v>55.077289115326884</v>
      </c>
      <c r="C22" s="141">
        <v>60.057800452914229</v>
      </c>
      <c r="D22" s="141">
        <v>59.114124959927189</v>
      </c>
      <c r="E22" s="114">
        <f t="shared" si="0"/>
        <v>7.3294018450100792E-2</v>
      </c>
      <c r="F22" s="143">
        <f t="shared" si="1"/>
        <v>4.0368358446003043</v>
      </c>
      <c r="G22" s="143">
        <f t="shared" si="2"/>
        <v>-0.94367549298704034</v>
      </c>
    </row>
    <row r="23" spans="1:7">
      <c r="A23" s="137" t="s">
        <v>202</v>
      </c>
      <c r="B23" s="139">
        <v>53.142114548506029</v>
      </c>
      <c r="C23" s="141">
        <v>58.283747505952512</v>
      </c>
      <c r="D23" s="141">
        <v>57.79100109461956</v>
      </c>
      <c r="E23" s="114">
        <f t="shared" si="0"/>
        <v>8.7480270320636377E-2</v>
      </c>
      <c r="F23" s="143">
        <f t="shared" si="1"/>
        <v>4.6488865461135305</v>
      </c>
      <c r="G23" s="143">
        <f t="shared" si="2"/>
        <v>-0.49274641133295205</v>
      </c>
    </row>
    <row r="24" spans="1:7">
      <c r="A24" s="137" t="s">
        <v>203</v>
      </c>
      <c r="B24" s="139">
        <v>56.951191777713603</v>
      </c>
      <c r="C24" s="141">
        <v>61.44631889814444</v>
      </c>
      <c r="D24" s="141">
        <v>60.444470980614035</v>
      </c>
      <c r="E24" s="114">
        <f t="shared" si="0"/>
        <v>6.1338122941045063E-2</v>
      </c>
      <c r="F24" s="143">
        <f t="shared" si="1"/>
        <v>3.4932792029004318</v>
      </c>
      <c r="G24" s="143">
        <f t="shared" si="2"/>
        <v>-1.0018479175304051</v>
      </c>
    </row>
    <row r="25" spans="1:7">
      <c r="A25" s="137" t="s">
        <v>204</v>
      </c>
      <c r="B25" s="139">
        <v>63.279264583490956</v>
      </c>
      <c r="C25" s="141">
        <v>68.161035203058148</v>
      </c>
      <c r="D25" s="141">
        <v>63.920825785411338</v>
      </c>
      <c r="E25" s="114">
        <f t="shared" si="0"/>
        <v>1.0138569184442768E-2</v>
      </c>
      <c r="F25" s="143">
        <f t="shared" si="1"/>
        <v>0.64156120192038202</v>
      </c>
      <c r="G25" s="143">
        <f t="shared" si="2"/>
        <v>-4.2402094176468097</v>
      </c>
    </row>
    <row r="26" spans="1:7">
      <c r="A26" s="137" t="s">
        <v>205</v>
      </c>
      <c r="B26" s="139">
        <v>59.916293453482751</v>
      </c>
      <c r="C26" s="141">
        <v>63.870598486874478</v>
      </c>
      <c r="D26" s="141">
        <v>62.513957363704648</v>
      </c>
      <c r="E26" s="114">
        <f t="shared" si="0"/>
        <v>4.3354883296288123E-2</v>
      </c>
      <c r="F26" s="143">
        <f t="shared" si="1"/>
        <v>2.5976639102218968</v>
      </c>
      <c r="G26" s="143">
        <f t="shared" si="2"/>
        <v>-1.3566411231698297</v>
      </c>
    </row>
    <row r="27" spans="1:7">
      <c r="A27" s="137" t="s">
        <v>206</v>
      </c>
      <c r="B27" s="139">
        <v>66.805292483077366</v>
      </c>
      <c r="C27" s="141">
        <v>72.131579952309693</v>
      </c>
      <c r="D27" s="141">
        <v>69.343748057161633</v>
      </c>
      <c r="E27" s="114">
        <f t="shared" si="0"/>
        <v>3.7997821426008882E-2</v>
      </c>
      <c r="F27" s="143">
        <f t="shared" si="1"/>
        <v>2.5384555740842671</v>
      </c>
      <c r="G27" s="143">
        <f t="shared" si="2"/>
        <v>-2.7878318951480594</v>
      </c>
    </row>
    <row r="28" spans="1:7">
      <c r="A28" s="137" t="s">
        <v>207</v>
      </c>
      <c r="B28" s="139">
        <v>52.666571694017719</v>
      </c>
      <c r="C28" s="141">
        <v>59.032856987724251</v>
      </c>
      <c r="D28" s="141">
        <v>58.090080196243882</v>
      </c>
      <c r="E28" s="114">
        <f t="shared" si="0"/>
        <v>0.10297819523426864</v>
      </c>
      <c r="F28" s="143">
        <f t="shared" si="1"/>
        <v>5.4235085022261629</v>
      </c>
      <c r="G28" s="143">
        <f t="shared" si="2"/>
        <v>-0.94277679148036952</v>
      </c>
    </row>
    <row r="29" spans="1:7">
      <c r="A29" s="137" t="s">
        <v>208</v>
      </c>
      <c r="B29" s="139">
        <v>49.11278463808106</v>
      </c>
      <c r="C29" s="141">
        <v>54.727088657986648</v>
      </c>
      <c r="D29" s="141">
        <v>54.032367156712219</v>
      </c>
      <c r="E29" s="114">
        <f t="shared" si="0"/>
        <v>0.10016908132748423</v>
      </c>
      <c r="F29" s="143">
        <f t="shared" si="1"/>
        <v>4.9195825186311595</v>
      </c>
      <c r="G29" s="143">
        <f t="shared" si="2"/>
        <v>-0.69472150127442944</v>
      </c>
    </row>
    <row r="30" spans="1:7">
      <c r="A30" s="137" t="s">
        <v>209</v>
      </c>
      <c r="B30" s="139">
        <v>59.13549427482635</v>
      </c>
      <c r="C30" s="141">
        <v>61.259879308548577</v>
      </c>
      <c r="D30" s="141">
        <v>61.255667216199221</v>
      </c>
      <c r="E30" s="114">
        <f t="shared" si="0"/>
        <v>3.5852798177682894E-2</v>
      </c>
      <c r="F30" s="143">
        <f t="shared" si="1"/>
        <v>2.1201729413728714</v>
      </c>
      <c r="G30" s="143">
        <f t="shared" si="2"/>
        <v>-4.2120923493556006E-3</v>
      </c>
    </row>
    <row r="31" spans="1:7">
      <c r="A31" s="137" t="s">
        <v>210</v>
      </c>
      <c r="B31" s="139">
        <v>58.320687907287137</v>
      </c>
      <c r="C31" s="141">
        <v>58.730044040115388</v>
      </c>
      <c r="D31" s="141">
        <v>59.64423270907907</v>
      </c>
      <c r="E31" s="114">
        <f t="shared" si="0"/>
        <v>2.2694259092004919E-2</v>
      </c>
      <c r="F31" s="143">
        <f t="shared" si="1"/>
        <v>1.3235448017919325</v>
      </c>
      <c r="G31" s="143">
        <f t="shared" si="2"/>
        <v>0.91418866896368201</v>
      </c>
    </row>
    <row r="32" spans="1:7">
      <c r="A32" s="137" t="s">
        <v>211</v>
      </c>
      <c r="B32" s="139">
        <v>58.761496051056177</v>
      </c>
      <c r="C32" s="141">
        <v>64.022559898623683</v>
      </c>
      <c r="D32" s="141">
        <v>62.812954567107766</v>
      </c>
      <c r="E32" s="114">
        <f t="shared" si="0"/>
        <v>6.8947504545006699E-2</v>
      </c>
      <c r="F32" s="143">
        <f t="shared" si="1"/>
        <v>4.0514585160515892</v>
      </c>
      <c r="G32" s="143">
        <f t="shared" si="2"/>
        <v>-1.2096053315159168</v>
      </c>
    </row>
    <row r="33" spans="1:7">
      <c r="A33" s="137" t="s">
        <v>213</v>
      </c>
      <c r="B33" s="139">
        <v>54.547128060129054</v>
      </c>
      <c r="C33" s="141">
        <v>59.688635708960561</v>
      </c>
      <c r="D33" s="141">
        <v>58.308837278212316</v>
      </c>
      <c r="E33" s="114">
        <f t="shared" si="0"/>
        <v>6.8962553151040482E-2</v>
      </c>
      <c r="F33" s="143">
        <f t="shared" si="1"/>
        <v>3.7617092180832614</v>
      </c>
      <c r="G33" s="143">
        <f t="shared" si="2"/>
        <v>-1.3797984307482452</v>
      </c>
    </row>
    <row r="34" spans="1:7">
      <c r="A34" s="137" t="s">
        <v>231</v>
      </c>
      <c r="B34" s="139">
        <v>55.98491926006529</v>
      </c>
      <c r="C34" s="141">
        <v>61.752999351911214</v>
      </c>
      <c r="D34" s="141">
        <v>61.208326217411532</v>
      </c>
      <c r="E34" s="114">
        <f t="shared" si="0"/>
        <v>9.3300249895549289E-2</v>
      </c>
      <c r="F34" s="143">
        <f t="shared" si="1"/>
        <v>5.2234069573462421</v>
      </c>
      <c r="G34" s="143">
        <f t="shared" si="2"/>
        <v>-0.54467313449968202</v>
      </c>
    </row>
    <row r="35" spans="1:7">
      <c r="A35" s="137" t="s">
        <v>214</v>
      </c>
      <c r="B35" s="139">
        <v>71.689501986443716</v>
      </c>
      <c r="C35" s="141">
        <v>79.33846505836685</v>
      </c>
      <c r="D35" s="141">
        <v>78.411058843260889</v>
      </c>
      <c r="E35" s="114">
        <f t="shared" si="0"/>
        <v>9.3759290699051034E-2</v>
      </c>
      <c r="F35" s="143">
        <f t="shared" si="1"/>
        <v>6.7215568568171733</v>
      </c>
      <c r="G35" s="143">
        <f t="shared" si="2"/>
        <v>-0.927406215105961</v>
      </c>
    </row>
    <row r="36" spans="1:7">
      <c r="A36" s="137" t="s">
        <v>215</v>
      </c>
      <c r="B36" s="139">
        <v>63.795230556999869</v>
      </c>
      <c r="C36" s="141">
        <v>71.216362753201281</v>
      </c>
      <c r="D36" s="141">
        <v>69.219356078184191</v>
      </c>
      <c r="E36" s="114">
        <f t="shared" si="0"/>
        <v>8.5023997465421275E-2</v>
      </c>
      <c r="F36" s="143">
        <f t="shared" si="1"/>
        <v>5.4241255211843225</v>
      </c>
      <c r="G36" s="143">
        <f t="shared" si="2"/>
        <v>-1.9970066750170901</v>
      </c>
    </row>
    <row r="37" spans="1:7">
      <c r="A37" s="137" t="s">
        <v>219</v>
      </c>
      <c r="B37" s="139">
        <v>57.751146824961182</v>
      </c>
      <c r="C37" s="141">
        <v>61.601355967089141</v>
      </c>
      <c r="D37" s="141">
        <v>60.981755922212663</v>
      </c>
      <c r="E37" s="114">
        <f t="shared" si="0"/>
        <v>5.5940172184687213E-2</v>
      </c>
      <c r="F37" s="143">
        <f t="shared" si="1"/>
        <v>3.2306090972514809</v>
      </c>
      <c r="G37" s="143">
        <f t="shared" si="2"/>
        <v>-0.6196000448764778</v>
      </c>
    </row>
    <row r="38" spans="1:7">
      <c r="A38" s="137" t="s">
        <v>220</v>
      </c>
      <c r="B38" s="139">
        <v>55.923319774642088</v>
      </c>
      <c r="C38" s="141">
        <v>60.228968167179829</v>
      </c>
      <c r="D38" s="141">
        <v>59.842019914968724</v>
      </c>
      <c r="E38" s="114">
        <f t="shared" si="0"/>
        <v>7.0072738101351659E-2</v>
      </c>
      <c r="F38" s="143">
        <f t="shared" si="1"/>
        <v>3.9187001403266351</v>
      </c>
      <c r="G38" s="143">
        <f t="shared" si="2"/>
        <v>-0.38694825221110563</v>
      </c>
    </row>
    <row r="39" spans="1:7">
      <c r="A39" s="137" t="s">
        <v>221</v>
      </c>
      <c r="B39" s="139">
        <v>57.292177859378917</v>
      </c>
      <c r="C39" s="141">
        <v>63.727358720628807</v>
      </c>
      <c r="D39" s="141">
        <v>62.003601809604177</v>
      </c>
      <c r="E39" s="114">
        <f t="shared" si="0"/>
        <v>8.2235029741568544E-2</v>
      </c>
      <c r="F39" s="143">
        <f t="shared" si="1"/>
        <v>4.7114239502252602</v>
      </c>
      <c r="G39" s="143">
        <f t="shared" si="2"/>
        <v>-1.7237569110246298</v>
      </c>
    </row>
    <row r="40" spans="1:7">
      <c r="A40" s="137" t="s">
        <v>131</v>
      </c>
      <c r="B40" s="139">
        <v>62.956674731701902</v>
      </c>
      <c r="C40" s="141">
        <v>68.269671968683411</v>
      </c>
      <c r="D40" s="141">
        <v>67.206215541739397</v>
      </c>
      <c r="E40" s="114">
        <f t="shared" si="0"/>
        <v>6.7499448281655092E-2</v>
      </c>
      <c r="F40" s="143">
        <f t="shared" si="1"/>
        <v>4.2495408100374945</v>
      </c>
      <c r="G40" s="143">
        <f t="shared" si="2"/>
        <v>-1.0634564269440148</v>
      </c>
    </row>
    <row r="41" spans="1:7">
      <c r="A41" s="137" t="s">
        <v>224</v>
      </c>
      <c r="B41" s="139">
        <v>59.443406510031991</v>
      </c>
      <c r="C41" s="141">
        <v>61.905330149948341</v>
      </c>
      <c r="D41" s="141">
        <v>59.658923005560617</v>
      </c>
      <c r="E41" s="114">
        <f t="shared" si="0"/>
        <v>3.625574444362531E-3</v>
      </c>
      <c r="F41" s="143">
        <f t="shared" si="1"/>
        <v>0.21551649552862528</v>
      </c>
      <c r="G41" s="143">
        <f t="shared" si="2"/>
        <v>-2.2464071443877245</v>
      </c>
    </row>
    <row r="42" spans="1:7">
      <c r="A42" s="137" t="s">
        <v>225</v>
      </c>
      <c r="B42" s="139">
        <v>81.995034841897962</v>
      </c>
      <c r="C42" s="141">
        <v>87.846831883810154</v>
      </c>
      <c r="D42" s="141">
        <v>85.855201658186857</v>
      </c>
      <c r="E42" s="114">
        <f t="shared" si="0"/>
        <v>4.7078055686323353E-2</v>
      </c>
      <c r="F42" s="143">
        <f t="shared" si="1"/>
        <v>3.8601668162888956</v>
      </c>
      <c r="G42" s="143">
        <f t="shared" si="2"/>
        <v>-1.9916302256232967</v>
      </c>
    </row>
    <row r="43" spans="1:7">
      <c r="A43" s="137" t="s">
        <v>226</v>
      </c>
      <c r="B43" s="139">
        <v>54.695970335071522</v>
      </c>
      <c r="C43" s="141">
        <v>60.730707876032469</v>
      </c>
      <c r="D43" s="141">
        <v>59.535344076570517</v>
      </c>
      <c r="E43" s="114">
        <f t="shared" si="0"/>
        <v>8.8477701590311639E-2</v>
      </c>
      <c r="F43" s="143">
        <f t="shared" si="1"/>
        <v>4.8393737414989957</v>
      </c>
      <c r="G43" s="143">
        <f t="shared" si="2"/>
        <v>-1.1953637994619513</v>
      </c>
    </row>
    <row r="44" spans="1:7">
      <c r="A44" s="137" t="s">
        <v>227</v>
      </c>
      <c r="B44" s="139">
        <v>60.322299928054512</v>
      </c>
      <c r="C44" s="141">
        <v>63.570017335978896</v>
      </c>
      <c r="D44" s="141">
        <v>62.441638298476477</v>
      </c>
      <c r="E44" s="114">
        <f t="shared" si="0"/>
        <v>3.5133580333469826E-2</v>
      </c>
      <c r="F44" s="143">
        <f t="shared" si="1"/>
        <v>2.1193383704219642</v>
      </c>
      <c r="G44" s="143">
        <f t="shared" si="2"/>
        <v>-1.1283790375024196</v>
      </c>
    </row>
    <row r="45" spans="1:7">
      <c r="A45" s="137" t="s">
        <v>228</v>
      </c>
      <c r="B45" s="139">
        <v>51.943869819617895</v>
      </c>
      <c r="C45" s="141">
        <v>57.977541213388861</v>
      </c>
      <c r="D45" s="141">
        <v>56.155891345644704</v>
      </c>
      <c r="E45" s="114">
        <f t="shared" si="0"/>
        <v>8.1087942439668506E-2</v>
      </c>
      <c r="F45" s="143">
        <f t="shared" si="1"/>
        <v>4.2120215260268097</v>
      </c>
      <c r="G45" s="143">
        <f t="shared" si="2"/>
        <v>-1.8216498677441564</v>
      </c>
    </row>
    <row r="46" spans="1:7">
      <c r="A46" s="137" t="s">
        <v>229</v>
      </c>
      <c r="B46" s="139">
        <v>63.028658377827</v>
      </c>
      <c r="C46" s="141">
        <v>69.463094756761933</v>
      </c>
      <c r="D46" s="141">
        <v>67.276359955733668</v>
      </c>
      <c r="E46" s="114">
        <f t="shared" si="0"/>
        <v>6.7393177758024059E-2</v>
      </c>
      <c r="F46" s="143">
        <f t="shared" si="1"/>
        <v>4.2477015779066676</v>
      </c>
      <c r="G46" s="143">
        <f t="shared" si="2"/>
        <v>-2.1867348010282655</v>
      </c>
    </row>
    <row r="47" spans="1:7">
      <c r="A47" s="137" t="s">
        <v>282</v>
      </c>
      <c r="B47" s="139">
        <v>55.28602756533931</v>
      </c>
      <c r="C47" s="141">
        <v>60.915170852991366</v>
      </c>
      <c r="D47" s="141">
        <v>59.661296146799565</v>
      </c>
      <c r="E47" s="114">
        <f t="shared" si="0"/>
        <v>7.9138776543302577E-2</v>
      </c>
      <c r="F47" s="143">
        <f t="shared" si="1"/>
        <v>4.3752685814602543</v>
      </c>
      <c r="G47" s="143">
        <f t="shared" si="2"/>
        <v>-1.2538747061918016</v>
      </c>
    </row>
    <row r="48" spans="1:7">
      <c r="A48" s="137" t="s">
        <v>230</v>
      </c>
      <c r="B48" s="139">
        <v>49.041756793112725</v>
      </c>
      <c r="C48" s="141">
        <v>54.64088950764534</v>
      </c>
      <c r="D48" s="141">
        <v>53.061893479848827</v>
      </c>
      <c r="E48" s="114">
        <f t="shared" si="0"/>
        <v>8.1973749506883034E-2</v>
      </c>
      <c r="F48" s="143">
        <f t="shared" si="1"/>
        <v>4.0201366867361017</v>
      </c>
      <c r="G48" s="143">
        <f t="shared" si="2"/>
        <v>-1.5789960277965136</v>
      </c>
    </row>
    <row r="49" spans="1:7">
      <c r="A49" s="137" t="s">
        <v>232</v>
      </c>
      <c r="B49" s="139">
        <v>57.722178329434591</v>
      </c>
      <c r="C49" s="141">
        <v>64.410581668614739</v>
      </c>
      <c r="D49" s="141">
        <v>62.850506008337369</v>
      </c>
      <c r="E49" s="114">
        <f t="shared" si="0"/>
        <v>8.8845012910534274E-2</v>
      </c>
      <c r="F49" s="143">
        <f t="shared" si="1"/>
        <v>5.1283276789027781</v>
      </c>
      <c r="G49" s="143">
        <f t="shared" si="2"/>
        <v>-1.56007566027737</v>
      </c>
    </row>
    <row r="50" spans="1:7">
      <c r="A50" s="137" t="s">
        <v>233</v>
      </c>
      <c r="B50" s="139">
        <v>59.037810957955486</v>
      </c>
      <c r="C50" s="141">
        <v>61.737466933823647</v>
      </c>
      <c r="D50" s="141">
        <v>59.229591211800376</v>
      </c>
      <c r="E50" s="114">
        <f t="shared" si="0"/>
        <v>3.2484309755568055E-3</v>
      </c>
      <c r="F50" s="143">
        <f t="shared" si="1"/>
        <v>0.19178025384488961</v>
      </c>
      <c r="G50" s="143">
        <f t="shared" si="2"/>
        <v>-2.5078757220232717</v>
      </c>
    </row>
    <row r="51" spans="1:7">
      <c r="A51" s="137" t="s">
        <v>234</v>
      </c>
      <c r="B51" s="139">
        <v>49.893552335735393</v>
      </c>
      <c r="C51" s="141">
        <v>55.098494614153623</v>
      </c>
      <c r="D51" s="141">
        <v>53.868040168763429</v>
      </c>
      <c r="E51" s="114">
        <f t="shared" si="0"/>
        <v>7.9659347690530694E-2</v>
      </c>
      <c r="F51" s="143">
        <f t="shared" si="1"/>
        <v>3.9744878330280358</v>
      </c>
      <c r="G51" s="143">
        <f t="shared" si="2"/>
        <v>-1.230454445390194</v>
      </c>
    </row>
    <row r="52" spans="1:7">
      <c r="A52" s="137" t="s">
        <v>235</v>
      </c>
      <c r="B52" s="139">
        <v>52.197030420601592</v>
      </c>
      <c r="C52" s="141">
        <v>56.543496273398318</v>
      </c>
      <c r="D52" s="141">
        <v>54.343656142015355</v>
      </c>
      <c r="E52" s="114">
        <f t="shared" si="0"/>
        <v>4.1125437675598363E-2</v>
      </c>
      <c r="F52" s="143">
        <f t="shared" si="1"/>
        <v>2.1466257214137627</v>
      </c>
      <c r="G52" s="143">
        <f t="shared" si="2"/>
        <v>-2.1998401313829632</v>
      </c>
    </row>
    <row r="53" spans="1:7">
      <c r="A53" s="137" t="s">
        <v>236</v>
      </c>
      <c r="B53" s="139">
        <v>51.081449454546217</v>
      </c>
      <c r="C53" s="141">
        <v>55.84622060370657</v>
      </c>
      <c r="D53" s="141">
        <v>54.774140364462987</v>
      </c>
      <c r="E53" s="114">
        <f t="shared" si="0"/>
        <v>7.2290253102599122E-2</v>
      </c>
      <c r="F53" s="143">
        <f t="shared" si="1"/>
        <v>3.6926909099167702</v>
      </c>
      <c r="G53" s="143">
        <f t="shared" si="2"/>
        <v>-1.0720802392435829</v>
      </c>
    </row>
    <row r="54" spans="1:7">
      <c r="A54" s="137" t="s">
        <v>238</v>
      </c>
      <c r="B54" s="139">
        <v>57.39645703836365</v>
      </c>
      <c r="C54" s="141">
        <v>60.652474410537174</v>
      </c>
      <c r="D54" s="141">
        <v>56.574871172412166</v>
      </c>
      <c r="E54" s="114">
        <f t="shared" si="0"/>
        <v>-1.4314226144696313E-2</v>
      </c>
      <c r="F54" s="143">
        <f t="shared" si="1"/>
        <v>-0.82158586595148364</v>
      </c>
      <c r="G54" s="143">
        <f t="shared" si="2"/>
        <v>-4.0776032381250076</v>
      </c>
    </row>
    <row r="55" spans="1:7">
      <c r="A55" s="137" t="s">
        <v>239</v>
      </c>
      <c r="B55" s="139">
        <v>63.174501595840617</v>
      </c>
      <c r="C55" s="141">
        <v>69.519434900273652</v>
      </c>
      <c r="D55" s="141">
        <v>66.731164433035275</v>
      </c>
      <c r="E55" s="114">
        <f t="shared" si="0"/>
        <v>5.6299024881089475E-2</v>
      </c>
      <c r="F55" s="143">
        <f t="shared" si="1"/>
        <v>3.5566628371946578</v>
      </c>
      <c r="G55" s="143">
        <f t="shared" si="2"/>
        <v>-2.7882704672383767</v>
      </c>
    </row>
    <row r="56" spans="1:7">
      <c r="A56" s="137" t="s">
        <v>240</v>
      </c>
      <c r="B56" s="139">
        <v>55.188921163669548</v>
      </c>
      <c r="C56" s="141">
        <v>60.495750392549098</v>
      </c>
      <c r="D56" s="141">
        <v>59.506570999235606</v>
      </c>
      <c r="E56" s="114">
        <f t="shared" si="0"/>
        <v>7.8233995963819178E-2</v>
      </c>
      <c r="F56" s="143">
        <f t="shared" si="1"/>
        <v>4.3176498355660584</v>
      </c>
      <c r="G56" s="143">
        <f t="shared" si="2"/>
        <v>-0.98917939331349203</v>
      </c>
    </row>
    <row r="57" spans="1:7">
      <c r="A57" s="137" t="s">
        <v>241</v>
      </c>
      <c r="B57" s="139">
        <v>57.209877967016105</v>
      </c>
      <c r="C57" s="141">
        <v>64.110437145501137</v>
      </c>
      <c r="D57" s="141">
        <v>62.064008438597135</v>
      </c>
      <c r="E57" s="114">
        <f t="shared" si="0"/>
        <v>8.4847768323848549E-2</v>
      </c>
      <c r="F57" s="143">
        <f t="shared" si="1"/>
        <v>4.8541304715810298</v>
      </c>
      <c r="G57" s="143">
        <f t="shared" si="2"/>
        <v>-2.0464287069040026</v>
      </c>
    </row>
    <row r="58" spans="1:7">
      <c r="A58" s="137" t="s">
        <v>242</v>
      </c>
      <c r="B58" s="139">
        <v>51.477374524427645</v>
      </c>
      <c r="C58" s="141">
        <v>55.193387638736795</v>
      </c>
      <c r="D58" s="141">
        <v>54.493612597020366</v>
      </c>
      <c r="E58" s="114">
        <f t="shared" si="0"/>
        <v>5.8593471412599338E-2</v>
      </c>
      <c r="F58" s="143">
        <f t="shared" si="1"/>
        <v>3.0162380725927207</v>
      </c>
      <c r="G58" s="143">
        <f t="shared" si="2"/>
        <v>-0.69977504171642835</v>
      </c>
    </row>
    <row r="59" spans="1:7">
      <c r="A59" s="137" t="s">
        <v>243</v>
      </c>
      <c r="B59" s="139">
        <v>61.232259663935608</v>
      </c>
      <c r="C59" s="141">
        <v>65.968586716262408</v>
      </c>
      <c r="D59" s="141">
        <v>63.709381749041569</v>
      </c>
      <c r="E59" s="114">
        <f t="shared" si="0"/>
        <v>4.0454526726619054E-2</v>
      </c>
      <c r="F59" s="143">
        <f t="shared" si="1"/>
        <v>2.477122085105961</v>
      </c>
      <c r="G59" s="143">
        <f t="shared" si="2"/>
        <v>-2.259204967220839</v>
      </c>
    </row>
    <row r="60" spans="1:7">
      <c r="A60" s="137" t="s">
        <v>246</v>
      </c>
      <c r="B60" s="139">
        <v>65.236957288812633</v>
      </c>
      <c r="C60" s="141">
        <v>72.002021658612591</v>
      </c>
      <c r="D60" s="141">
        <v>69.382239019511516</v>
      </c>
      <c r="E60" s="114">
        <f t="shared" si="0"/>
        <v>6.3541923213051965E-2</v>
      </c>
      <c r="F60" s="143">
        <f t="shared" si="1"/>
        <v>4.1452817306988834</v>
      </c>
      <c r="G60" s="143">
        <f t="shared" si="2"/>
        <v>-2.619782639101075</v>
      </c>
    </row>
    <row r="61" spans="1:7">
      <c r="A61" s="137" t="s">
        <v>247</v>
      </c>
      <c r="B61" s="139">
        <v>52.34156788354386</v>
      </c>
      <c r="C61" s="141">
        <v>57.162626105941314</v>
      </c>
      <c r="D61" s="141">
        <v>55.71927745064837</v>
      </c>
      <c r="E61" s="114">
        <f t="shared" si="0"/>
        <v>6.4532067029777665E-2</v>
      </c>
      <c r="F61" s="143">
        <f t="shared" si="1"/>
        <v>3.3777095671045103</v>
      </c>
      <c r="G61" s="143">
        <f t="shared" si="2"/>
        <v>-1.4433486552929438</v>
      </c>
    </row>
    <row r="62" spans="1:7">
      <c r="A62" s="137" t="s">
        <v>248</v>
      </c>
      <c r="B62" s="139">
        <v>53.309792843055824</v>
      </c>
      <c r="C62" s="141">
        <v>58.707237395861469</v>
      </c>
      <c r="D62" s="141">
        <v>57.943341800743028</v>
      </c>
      <c r="E62" s="114">
        <f t="shared" si="0"/>
        <v>8.6917406926123014E-2</v>
      </c>
      <c r="F62" s="143">
        <f t="shared" si="1"/>
        <v>4.6335489576872035</v>
      </c>
      <c r="G62" s="143">
        <f t="shared" si="2"/>
        <v>-0.76389559511844141</v>
      </c>
    </row>
    <row r="63" spans="1:7">
      <c r="A63" s="137" t="s">
        <v>249</v>
      </c>
      <c r="B63" s="139">
        <v>61.537715787666258</v>
      </c>
      <c r="C63" s="141">
        <v>61.089060555887571</v>
      </c>
      <c r="D63" s="141">
        <v>60.140701165457081</v>
      </c>
      <c r="E63" s="114">
        <f t="shared" si="0"/>
        <v>-2.2701762721085185E-2</v>
      </c>
      <c r="F63" s="143">
        <f t="shared" si="1"/>
        <v>-1.397014622209177</v>
      </c>
      <c r="G63" s="143">
        <f t="shared" si="2"/>
        <v>-0.94835939043048967</v>
      </c>
    </row>
    <row r="64" spans="1:7">
      <c r="A64" s="137" t="s">
        <v>244</v>
      </c>
      <c r="B64" s="139">
        <v>52.237502037458981</v>
      </c>
      <c r="C64" s="141">
        <v>57.131116773236506</v>
      </c>
      <c r="D64" s="141">
        <v>56.31228723346598</v>
      </c>
      <c r="E64" s="114">
        <f t="shared" si="0"/>
        <v>7.8004977977029072E-2</v>
      </c>
      <c r="F64" s="143">
        <f t="shared" si="1"/>
        <v>4.0747851960069994</v>
      </c>
      <c r="G64" s="143">
        <f t="shared" si="2"/>
        <v>-0.81882953977052608</v>
      </c>
    </row>
    <row r="65" spans="1:7">
      <c r="A65" s="137" t="s">
        <v>250</v>
      </c>
      <c r="B65" s="139">
        <v>51.994932402571514</v>
      </c>
      <c r="C65" s="141">
        <v>57.495861163729984</v>
      </c>
      <c r="D65" s="141">
        <v>54.920618260849132</v>
      </c>
      <c r="E65" s="114">
        <f t="shared" si="0"/>
        <v>5.6268673178098444E-2</v>
      </c>
      <c r="F65" s="143">
        <f t="shared" si="1"/>
        <v>2.9256858582776175</v>
      </c>
      <c r="G65" s="143">
        <f t="shared" si="2"/>
        <v>-2.5752429028808521</v>
      </c>
    </row>
    <row r="66" spans="1:7">
      <c r="A66" s="137" t="s">
        <v>251</v>
      </c>
      <c r="B66" s="139">
        <v>56.172557854577896</v>
      </c>
      <c r="C66" s="141">
        <v>61.067601890564298</v>
      </c>
      <c r="D66" s="141">
        <v>60.093831955779741</v>
      </c>
      <c r="E66" s="114">
        <f t="shared" si="0"/>
        <v>6.9807647202988696E-2</v>
      </c>
      <c r="F66" s="143">
        <f t="shared" si="1"/>
        <v>3.9212741012018455</v>
      </c>
      <c r="G66" s="143">
        <f t="shared" si="2"/>
        <v>-0.97376993478455631</v>
      </c>
    </row>
    <row r="67" spans="1:7">
      <c r="A67" s="137" t="s">
        <v>253</v>
      </c>
      <c r="B67" s="139">
        <v>58.956221958690506</v>
      </c>
      <c r="C67" s="141">
        <v>61.9036607793402</v>
      </c>
      <c r="D67" s="141">
        <v>59.595143530897211</v>
      </c>
      <c r="E67" s="114">
        <f t="shared" ref="E67:E83" si="3">(D67-B67)/B67</f>
        <v>1.0837220415079939E-2</v>
      </c>
      <c r="F67" s="143">
        <f t="shared" ref="F67:F83" si="4">(D67-B67)</f>
        <v>0.63892157220670498</v>
      </c>
      <c r="G67" s="143">
        <f t="shared" ref="G67:G83" si="5">(D67-C67)</f>
        <v>-2.308517248442989</v>
      </c>
    </row>
    <row r="68" spans="1:7">
      <c r="A68" s="137" t="s">
        <v>254</v>
      </c>
      <c r="B68" s="139">
        <v>85.552620845713818</v>
      </c>
      <c r="C68" s="141">
        <v>82.509189213233441</v>
      </c>
      <c r="D68" s="141">
        <v>80.449054365034584</v>
      </c>
      <c r="E68" s="114">
        <f t="shared" si="3"/>
        <v>-5.9654121992160129E-2</v>
      </c>
      <c r="F68" s="143">
        <f t="shared" si="4"/>
        <v>-5.103566480679234</v>
      </c>
      <c r="G68" s="143">
        <f t="shared" si="5"/>
        <v>-2.0601348481988566</v>
      </c>
    </row>
    <row r="69" spans="1:7">
      <c r="A69" s="137" t="s">
        <v>180</v>
      </c>
      <c r="B69" s="139">
        <v>55.656990016379957</v>
      </c>
      <c r="C69" s="141">
        <v>59.996971193443763</v>
      </c>
      <c r="D69" s="141">
        <v>58.265142709759012</v>
      </c>
      <c r="E69" s="114">
        <f t="shared" si="3"/>
        <v>4.6861188372052998E-2</v>
      </c>
      <c r="F69" s="143">
        <f t="shared" si="4"/>
        <v>2.6081526933790542</v>
      </c>
      <c r="G69" s="143">
        <f t="shared" si="5"/>
        <v>-1.7318284836847511</v>
      </c>
    </row>
    <row r="70" spans="1:7">
      <c r="A70" s="137" t="s">
        <v>190</v>
      </c>
      <c r="B70" s="139">
        <v>53.477566608869097</v>
      </c>
      <c r="C70" s="141">
        <v>57.500093390357328</v>
      </c>
      <c r="D70" s="141">
        <v>53.789139447479563</v>
      </c>
      <c r="E70" s="114">
        <f t="shared" si="3"/>
        <v>5.82623440758415E-3</v>
      </c>
      <c r="F70" s="143">
        <f t="shared" si="4"/>
        <v>0.31157283861046636</v>
      </c>
      <c r="G70" s="143">
        <f t="shared" si="5"/>
        <v>-3.7109539428777651</v>
      </c>
    </row>
    <row r="71" spans="1:7">
      <c r="A71" s="137" t="s">
        <v>218</v>
      </c>
      <c r="B71" s="139">
        <v>53.131399584939459</v>
      </c>
      <c r="C71" s="141">
        <v>60.488113354395296</v>
      </c>
      <c r="D71" s="141">
        <v>58.5554096712778</v>
      </c>
      <c r="E71" s="114">
        <f t="shared" si="3"/>
        <v>0.10208671574079564</v>
      </c>
      <c r="F71" s="143">
        <f t="shared" si="4"/>
        <v>5.4240100863383418</v>
      </c>
      <c r="G71" s="143">
        <f t="shared" si="5"/>
        <v>-1.9327036831174951</v>
      </c>
    </row>
    <row r="72" spans="1:7">
      <c r="A72" s="137" t="s">
        <v>223</v>
      </c>
      <c r="B72" s="139">
        <v>68.41382648735582</v>
      </c>
      <c r="C72" s="141">
        <v>75.8185916060484</v>
      </c>
      <c r="D72" s="141">
        <v>74.292825321894043</v>
      </c>
      <c r="E72" s="114">
        <f t="shared" si="3"/>
        <v>8.593290474148195E-2</v>
      </c>
      <c r="F72" s="143">
        <f t="shared" si="4"/>
        <v>5.8789988345382227</v>
      </c>
      <c r="G72" s="143">
        <f t="shared" si="5"/>
        <v>-1.5257662841543578</v>
      </c>
    </row>
    <row r="73" spans="1:7">
      <c r="A73" s="137" t="s">
        <v>189</v>
      </c>
      <c r="B73" s="139">
        <v>59.232944823461928</v>
      </c>
      <c r="C73" s="141">
        <v>64.029050857792939</v>
      </c>
      <c r="D73" s="141">
        <v>62.07413374468414</v>
      </c>
      <c r="E73" s="114">
        <f t="shared" si="3"/>
        <v>4.7966362801817493E-2</v>
      </c>
      <c r="F73" s="143">
        <f t="shared" si="4"/>
        <v>2.8411889212222121</v>
      </c>
      <c r="G73" s="143">
        <f t="shared" si="5"/>
        <v>-1.9549171131087988</v>
      </c>
    </row>
    <row r="74" spans="1:7">
      <c r="A74" s="137" t="s">
        <v>245</v>
      </c>
      <c r="B74" s="139">
        <v>49.41608428786747</v>
      </c>
      <c r="C74" s="141">
        <v>55.318318765585502</v>
      </c>
      <c r="D74" s="141">
        <v>54.903904714597324</v>
      </c>
      <c r="E74" s="114">
        <f t="shared" si="3"/>
        <v>0.11105332415173196</v>
      </c>
      <c r="F74" s="143">
        <f t="shared" si="4"/>
        <v>5.4878204267298543</v>
      </c>
      <c r="G74" s="143">
        <f t="shared" si="5"/>
        <v>-0.41441405098817796</v>
      </c>
    </row>
    <row r="75" spans="1:7">
      <c r="A75" s="137" t="s">
        <v>188</v>
      </c>
      <c r="B75" s="139">
        <v>54.571630142091216</v>
      </c>
      <c r="C75" s="141">
        <v>58.38927119174226</v>
      </c>
      <c r="D75" s="141">
        <v>57.375270958062842</v>
      </c>
      <c r="E75" s="114">
        <f t="shared" si="3"/>
        <v>5.1375427281018161E-2</v>
      </c>
      <c r="F75" s="143">
        <f t="shared" si="4"/>
        <v>2.803640815971626</v>
      </c>
      <c r="G75" s="143">
        <f t="shared" si="5"/>
        <v>-1.0140002336794183</v>
      </c>
    </row>
    <row r="76" spans="1:7">
      <c r="A76" s="137" t="s">
        <v>184</v>
      </c>
      <c r="B76" s="139">
        <v>54.06447158170986</v>
      </c>
      <c r="C76" s="141">
        <v>59.703817371982026</v>
      </c>
      <c r="D76" s="141">
        <v>56.352078757488272</v>
      </c>
      <c r="E76" s="114">
        <f t="shared" si="3"/>
        <v>4.2312578091530162E-2</v>
      </c>
      <c r="F76" s="143">
        <f t="shared" si="4"/>
        <v>2.2876071757784118</v>
      </c>
      <c r="G76" s="143">
        <f t="shared" si="5"/>
        <v>-3.3517386144937547</v>
      </c>
    </row>
    <row r="77" spans="1:7">
      <c r="A77" s="137" t="s">
        <v>212</v>
      </c>
      <c r="B77" s="139">
        <v>50.62224506901272</v>
      </c>
      <c r="C77" s="141">
        <v>56.944048460006243</v>
      </c>
      <c r="D77" s="141">
        <v>55.984439538151129</v>
      </c>
      <c r="E77" s="114">
        <f t="shared" si="3"/>
        <v>0.1059256550520071</v>
      </c>
      <c r="F77" s="143">
        <f t="shared" si="4"/>
        <v>5.3621944691384087</v>
      </c>
      <c r="G77" s="143">
        <f t="shared" si="5"/>
        <v>-0.95960892185511426</v>
      </c>
    </row>
    <row r="78" spans="1:7">
      <c r="A78" s="137" t="s">
        <v>252</v>
      </c>
      <c r="B78" s="139">
        <v>59.885323546940185</v>
      </c>
      <c r="C78" s="141">
        <v>64.627180983881999</v>
      </c>
      <c r="D78" s="141">
        <v>63.711271906328918</v>
      </c>
      <c r="E78" s="114">
        <f t="shared" si="3"/>
        <v>6.388791331134451E-2</v>
      </c>
      <c r="F78" s="143">
        <f t="shared" si="4"/>
        <v>3.8259483593887325</v>
      </c>
      <c r="G78" s="143">
        <f t="shared" si="5"/>
        <v>-0.91590907755308137</v>
      </c>
    </row>
    <row r="79" spans="1:7">
      <c r="A79" s="137" t="s">
        <v>217</v>
      </c>
      <c r="B79" s="139">
        <v>61.064260720734801</v>
      </c>
      <c r="C79" s="141">
        <v>71.339480821224271</v>
      </c>
      <c r="D79" s="141">
        <v>68.230164395138914</v>
      </c>
      <c r="E79" s="114">
        <f t="shared" si="3"/>
        <v>0.11735020763087499</v>
      </c>
      <c r="F79" s="143">
        <f t="shared" si="4"/>
        <v>7.1659036744041131</v>
      </c>
      <c r="G79" s="143">
        <f t="shared" si="5"/>
        <v>-3.109316426085357</v>
      </c>
    </row>
    <row r="80" spans="1:7">
      <c r="A80" s="137" t="s">
        <v>222</v>
      </c>
      <c r="B80" s="139">
        <v>46.866334766538429</v>
      </c>
      <c r="C80" s="141">
        <v>52.6507851282486</v>
      </c>
      <c r="D80" s="141">
        <v>51.228956482053206</v>
      </c>
      <c r="E80" s="114">
        <f t="shared" si="3"/>
        <v>9.3086471072399646E-2</v>
      </c>
      <c r="F80" s="143">
        <f t="shared" si="4"/>
        <v>4.3626217155147771</v>
      </c>
      <c r="G80" s="143">
        <f t="shared" si="5"/>
        <v>-1.4218286461953937</v>
      </c>
    </row>
    <row r="81" spans="1:7">
      <c r="A81" s="137" t="s">
        <v>237</v>
      </c>
      <c r="B81" s="139">
        <v>53.668235607371763</v>
      </c>
      <c r="C81" s="141">
        <v>58.566258020603101</v>
      </c>
      <c r="D81" s="141">
        <v>58.742088184685358</v>
      </c>
      <c r="E81" s="114">
        <f t="shared" si="3"/>
        <v>9.4541072943651244E-2</v>
      </c>
      <c r="F81" s="143">
        <f t="shared" si="4"/>
        <v>5.0738525773135947</v>
      </c>
      <c r="G81" s="143">
        <f t="shared" si="5"/>
        <v>0.1758301640822566</v>
      </c>
    </row>
    <row r="82" spans="1:7" ht="15" thickBot="1">
      <c r="A82" s="137" t="s">
        <v>201</v>
      </c>
      <c r="B82" s="139">
        <v>52.701835198131434</v>
      </c>
      <c r="C82" s="141">
        <v>60.178755313554554</v>
      </c>
      <c r="D82" s="141">
        <v>60.118223407947987</v>
      </c>
      <c r="E82" s="114">
        <f t="shared" si="3"/>
        <v>0.14072352854383152</v>
      </c>
      <c r="F82" s="143">
        <f t="shared" si="4"/>
        <v>7.416388209816553</v>
      </c>
      <c r="G82" s="143">
        <f t="shared" si="5"/>
        <v>-6.0531905606566738E-2</v>
      </c>
    </row>
    <row r="83" spans="1:7" ht="15" thickBot="1">
      <c r="A83" s="144" t="s">
        <v>174</v>
      </c>
      <c r="B83" s="145">
        <v>64.419237130394393</v>
      </c>
      <c r="C83" s="134">
        <v>70.67971296940172</v>
      </c>
      <c r="D83" s="134">
        <v>69.266218564183191</v>
      </c>
      <c r="E83" s="116">
        <f t="shared" si="3"/>
        <v>7.5241211316702902E-2</v>
      </c>
      <c r="F83" s="146">
        <f t="shared" si="4"/>
        <v>4.8469814337887982</v>
      </c>
      <c r="G83" s="146">
        <f t="shared" si="5"/>
        <v>-1.413494405218529</v>
      </c>
    </row>
    <row r="84" spans="1:7">
      <c r="B84" s="38"/>
      <c r="C84" s="39"/>
      <c r="D84" s="39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A73" workbookViewId="0">
      <selection activeCell="C85" sqref="C85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</cols>
  <sheetData>
    <row r="1" spans="1:8" s="42" customFormat="1" ht="66.5" customHeight="1" thickBot="1">
      <c r="A1" s="1" t="s">
        <v>92</v>
      </c>
      <c r="B1" s="1" t="s">
        <v>175</v>
      </c>
      <c r="C1" s="1">
        <v>41944</v>
      </c>
      <c r="D1" s="1">
        <v>42278</v>
      </c>
      <c r="E1" s="1">
        <v>42309</v>
      </c>
      <c r="F1" s="1" t="s">
        <v>317</v>
      </c>
      <c r="G1" s="1" t="s">
        <v>318</v>
      </c>
      <c r="H1" s="2" t="s">
        <v>319</v>
      </c>
    </row>
    <row r="2" spans="1:8">
      <c r="A2" s="92">
        <v>1</v>
      </c>
      <c r="B2" s="93" t="s">
        <v>93</v>
      </c>
      <c r="C2" s="147">
        <v>37943</v>
      </c>
      <c r="D2" s="147">
        <v>39125</v>
      </c>
      <c r="E2" s="147">
        <v>39321</v>
      </c>
      <c r="F2" s="113">
        <f>(E2-C2)/C2</f>
        <v>3.6317634346256226E-2</v>
      </c>
      <c r="G2" s="149">
        <f>E2-C2</f>
        <v>1378</v>
      </c>
      <c r="H2" s="149">
        <f>E2-D2</f>
        <v>196</v>
      </c>
    </row>
    <row r="3" spans="1:8">
      <c r="A3" s="94">
        <v>2</v>
      </c>
      <c r="B3" s="95" t="s">
        <v>94</v>
      </c>
      <c r="C3" s="148">
        <v>5749</v>
      </c>
      <c r="D3" s="148">
        <v>6142</v>
      </c>
      <c r="E3" s="148">
        <v>6212</v>
      </c>
      <c r="F3" s="114">
        <f t="shared" ref="F3:F66" si="0">(E3-C3)/C3</f>
        <v>8.0535745347016879E-2</v>
      </c>
      <c r="G3" s="150">
        <f t="shared" ref="G3:G66" si="1">E3-C3</f>
        <v>463</v>
      </c>
      <c r="H3" s="150">
        <f t="shared" ref="H3:H66" si="2">E3-D3</f>
        <v>70</v>
      </c>
    </row>
    <row r="4" spans="1:8">
      <c r="A4" s="94">
        <v>3</v>
      </c>
      <c r="B4" s="95" t="s">
        <v>95</v>
      </c>
      <c r="C4" s="148">
        <v>11556</v>
      </c>
      <c r="D4" s="148">
        <v>12339</v>
      </c>
      <c r="E4" s="148">
        <v>12431</v>
      </c>
      <c r="F4" s="114">
        <f t="shared" si="0"/>
        <v>7.5718241606092071E-2</v>
      </c>
      <c r="G4" s="150">
        <f t="shared" si="1"/>
        <v>875</v>
      </c>
      <c r="H4" s="150">
        <f t="shared" si="2"/>
        <v>92</v>
      </c>
    </row>
    <row r="5" spans="1:8">
      <c r="A5" s="94">
        <v>4</v>
      </c>
      <c r="B5" s="95" t="s">
        <v>96</v>
      </c>
      <c r="C5" s="148">
        <v>2312</v>
      </c>
      <c r="D5" s="148">
        <v>2401</v>
      </c>
      <c r="E5" s="148">
        <v>2441</v>
      </c>
      <c r="F5" s="114">
        <f t="shared" si="0"/>
        <v>5.5795847750865053E-2</v>
      </c>
      <c r="G5" s="150">
        <f t="shared" si="1"/>
        <v>129</v>
      </c>
      <c r="H5" s="150">
        <f t="shared" si="2"/>
        <v>40</v>
      </c>
    </row>
    <row r="6" spans="1:8">
      <c r="A6" s="94">
        <v>5</v>
      </c>
      <c r="B6" s="95" t="s">
        <v>97</v>
      </c>
      <c r="C6" s="148">
        <v>5448</v>
      </c>
      <c r="D6" s="148">
        <v>5571</v>
      </c>
      <c r="E6" s="148">
        <v>5582</v>
      </c>
      <c r="F6" s="114">
        <f t="shared" si="0"/>
        <v>2.459618208516887E-2</v>
      </c>
      <c r="G6" s="150">
        <f t="shared" si="1"/>
        <v>134</v>
      </c>
      <c r="H6" s="150">
        <f t="shared" si="2"/>
        <v>11</v>
      </c>
    </row>
    <row r="7" spans="1:8">
      <c r="A7" s="94">
        <v>6</v>
      </c>
      <c r="B7" s="95" t="s">
        <v>98</v>
      </c>
      <c r="C7" s="148">
        <v>132979</v>
      </c>
      <c r="D7" s="148">
        <v>136322</v>
      </c>
      <c r="E7" s="148">
        <v>136719</v>
      </c>
      <c r="F7" s="114">
        <f t="shared" si="0"/>
        <v>2.8124741500537679E-2</v>
      </c>
      <c r="G7" s="150">
        <f t="shared" si="1"/>
        <v>3740</v>
      </c>
      <c r="H7" s="150">
        <f t="shared" si="2"/>
        <v>397</v>
      </c>
    </row>
    <row r="8" spans="1:8">
      <c r="A8" s="94">
        <v>7</v>
      </c>
      <c r="B8" s="95" t="s">
        <v>99</v>
      </c>
      <c r="C8" s="148">
        <v>65810</v>
      </c>
      <c r="D8" s="148">
        <v>69876</v>
      </c>
      <c r="E8" s="148">
        <v>68582</v>
      </c>
      <c r="F8" s="114">
        <f t="shared" si="0"/>
        <v>4.2121258167451756E-2</v>
      </c>
      <c r="G8" s="150">
        <f t="shared" si="1"/>
        <v>2772</v>
      </c>
      <c r="H8" s="150">
        <f t="shared" si="2"/>
        <v>-1294</v>
      </c>
    </row>
    <row r="9" spans="1:8">
      <c r="A9" s="94">
        <v>8</v>
      </c>
      <c r="B9" s="95" t="s">
        <v>100</v>
      </c>
      <c r="C9" s="148">
        <v>3306</v>
      </c>
      <c r="D9" s="148">
        <v>3455</v>
      </c>
      <c r="E9" s="148">
        <v>3512</v>
      </c>
      <c r="F9" s="114">
        <f t="shared" si="0"/>
        <v>6.2310949788263764E-2</v>
      </c>
      <c r="G9" s="150">
        <f t="shared" si="1"/>
        <v>206</v>
      </c>
      <c r="H9" s="150">
        <f t="shared" si="2"/>
        <v>57</v>
      </c>
    </row>
    <row r="10" spans="1:8">
      <c r="A10" s="94">
        <v>9</v>
      </c>
      <c r="B10" s="95" t="s">
        <v>101</v>
      </c>
      <c r="C10" s="148">
        <v>24171</v>
      </c>
      <c r="D10" s="148">
        <v>25568</v>
      </c>
      <c r="E10" s="148">
        <v>25445</v>
      </c>
      <c r="F10" s="114">
        <f t="shared" si="0"/>
        <v>5.2707790327251668E-2</v>
      </c>
      <c r="G10" s="150">
        <f t="shared" si="1"/>
        <v>1274</v>
      </c>
      <c r="H10" s="150">
        <f t="shared" si="2"/>
        <v>-123</v>
      </c>
    </row>
    <row r="11" spans="1:8">
      <c r="A11" s="94">
        <v>10</v>
      </c>
      <c r="B11" s="95" t="s">
        <v>102</v>
      </c>
      <c r="C11" s="148">
        <v>26221</v>
      </c>
      <c r="D11" s="148">
        <v>27103</v>
      </c>
      <c r="E11" s="148">
        <v>27118</v>
      </c>
      <c r="F11" s="114">
        <f t="shared" si="0"/>
        <v>3.4209221616261776E-2</v>
      </c>
      <c r="G11" s="150">
        <f t="shared" si="1"/>
        <v>897</v>
      </c>
      <c r="H11" s="150">
        <f t="shared" si="2"/>
        <v>15</v>
      </c>
    </row>
    <row r="12" spans="1:8">
      <c r="A12" s="94">
        <v>11</v>
      </c>
      <c r="B12" s="95" t="s">
        <v>103</v>
      </c>
      <c r="C12" s="148">
        <v>4350</v>
      </c>
      <c r="D12" s="148">
        <v>4443</v>
      </c>
      <c r="E12" s="148">
        <v>4461</v>
      </c>
      <c r="F12" s="114">
        <f t="shared" si="0"/>
        <v>2.5517241379310347E-2</v>
      </c>
      <c r="G12" s="150">
        <f t="shared" si="1"/>
        <v>111</v>
      </c>
      <c r="H12" s="150">
        <f t="shared" si="2"/>
        <v>18</v>
      </c>
    </row>
    <row r="13" spans="1:8">
      <c r="A13" s="94">
        <v>12</v>
      </c>
      <c r="B13" s="95" t="s">
        <v>104</v>
      </c>
      <c r="C13" s="148">
        <v>1898</v>
      </c>
      <c r="D13" s="148">
        <v>2150</v>
      </c>
      <c r="E13" s="148">
        <v>2152</v>
      </c>
      <c r="F13" s="114">
        <f t="shared" si="0"/>
        <v>0.13382507903055849</v>
      </c>
      <c r="G13" s="150">
        <f t="shared" si="1"/>
        <v>254</v>
      </c>
      <c r="H13" s="150">
        <f t="shared" si="2"/>
        <v>2</v>
      </c>
    </row>
    <row r="14" spans="1:8">
      <c r="A14" s="94">
        <v>13</v>
      </c>
      <c r="B14" s="95" t="s">
        <v>105</v>
      </c>
      <c r="C14" s="148">
        <v>2508</v>
      </c>
      <c r="D14" s="148">
        <v>2519</v>
      </c>
      <c r="E14" s="148">
        <v>2554</v>
      </c>
      <c r="F14" s="114">
        <f t="shared" si="0"/>
        <v>1.8341307814992026E-2</v>
      </c>
      <c r="G14" s="150">
        <f t="shared" si="1"/>
        <v>46</v>
      </c>
      <c r="H14" s="150">
        <f t="shared" si="2"/>
        <v>35</v>
      </c>
    </row>
    <row r="15" spans="1:8">
      <c r="A15" s="94">
        <v>14</v>
      </c>
      <c r="B15" s="95" t="s">
        <v>106</v>
      </c>
      <c r="C15" s="148">
        <v>6804</v>
      </c>
      <c r="D15" s="148">
        <v>6985</v>
      </c>
      <c r="E15" s="148">
        <v>7046</v>
      </c>
      <c r="F15" s="114">
        <f t="shared" si="0"/>
        <v>3.5567313345091126E-2</v>
      </c>
      <c r="G15" s="150">
        <f t="shared" si="1"/>
        <v>242</v>
      </c>
      <c r="H15" s="150">
        <f t="shared" si="2"/>
        <v>61</v>
      </c>
    </row>
    <row r="16" spans="1:8">
      <c r="A16" s="94">
        <v>15</v>
      </c>
      <c r="B16" s="95" t="s">
        <v>107</v>
      </c>
      <c r="C16" s="148">
        <v>5578</v>
      </c>
      <c r="D16" s="148">
        <v>5764</v>
      </c>
      <c r="E16" s="148">
        <v>5774</v>
      </c>
      <c r="F16" s="114">
        <f t="shared" si="0"/>
        <v>3.5138042309071353E-2</v>
      </c>
      <c r="G16" s="150">
        <f t="shared" si="1"/>
        <v>196</v>
      </c>
      <c r="H16" s="150">
        <f t="shared" si="2"/>
        <v>10</v>
      </c>
    </row>
    <row r="17" spans="1:8">
      <c r="A17" s="94">
        <v>16</v>
      </c>
      <c r="B17" s="95" t="s">
        <v>108</v>
      </c>
      <c r="C17" s="148">
        <v>68416</v>
      </c>
      <c r="D17" s="148">
        <v>70636</v>
      </c>
      <c r="E17" s="148">
        <v>70932</v>
      </c>
      <c r="F17" s="114">
        <f t="shared" si="0"/>
        <v>3.6775023386342379E-2</v>
      </c>
      <c r="G17" s="150">
        <f t="shared" si="1"/>
        <v>2516</v>
      </c>
      <c r="H17" s="150">
        <f t="shared" si="2"/>
        <v>296</v>
      </c>
    </row>
    <row r="18" spans="1:8">
      <c r="A18" s="94">
        <v>17</v>
      </c>
      <c r="B18" s="95" t="s">
        <v>109</v>
      </c>
      <c r="C18" s="148">
        <v>12755</v>
      </c>
      <c r="D18" s="148">
        <v>13327</v>
      </c>
      <c r="E18" s="148">
        <v>13381</v>
      </c>
      <c r="F18" s="114">
        <f t="shared" si="0"/>
        <v>4.9078792630341039E-2</v>
      </c>
      <c r="G18" s="150">
        <f t="shared" si="1"/>
        <v>626</v>
      </c>
      <c r="H18" s="150">
        <f t="shared" si="2"/>
        <v>54</v>
      </c>
    </row>
    <row r="19" spans="1:8">
      <c r="A19" s="94">
        <v>18</v>
      </c>
      <c r="B19" s="95" t="s">
        <v>110</v>
      </c>
      <c r="C19" s="148">
        <v>2773</v>
      </c>
      <c r="D19" s="148">
        <v>2942</v>
      </c>
      <c r="E19" s="148">
        <v>2968</v>
      </c>
      <c r="F19" s="114">
        <f t="shared" si="0"/>
        <v>7.0320952037504506E-2</v>
      </c>
      <c r="G19" s="150">
        <f t="shared" si="1"/>
        <v>195</v>
      </c>
      <c r="H19" s="150">
        <f t="shared" si="2"/>
        <v>26</v>
      </c>
    </row>
    <row r="20" spans="1:8">
      <c r="A20" s="94">
        <v>19</v>
      </c>
      <c r="B20" s="95" t="s">
        <v>111</v>
      </c>
      <c r="C20" s="148">
        <v>7851</v>
      </c>
      <c r="D20" s="148">
        <v>8208</v>
      </c>
      <c r="E20" s="148">
        <v>8196</v>
      </c>
      <c r="F20" s="114">
        <f t="shared" si="0"/>
        <v>4.3943446694688575E-2</v>
      </c>
      <c r="G20" s="150">
        <f t="shared" si="1"/>
        <v>345</v>
      </c>
      <c r="H20" s="150">
        <f t="shared" si="2"/>
        <v>-12</v>
      </c>
    </row>
    <row r="21" spans="1:8">
      <c r="A21" s="94">
        <v>20</v>
      </c>
      <c r="B21" s="95" t="s">
        <v>112</v>
      </c>
      <c r="C21" s="148">
        <v>23341</v>
      </c>
      <c r="D21" s="148">
        <v>24113</v>
      </c>
      <c r="E21" s="148">
        <v>24173</v>
      </c>
      <c r="F21" s="114">
        <f t="shared" si="0"/>
        <v>3.5645430787027123E-2</v>
      </c>
      <c r="G21" s="150">
        <f t="shared" si="1"/>
        <v>832</v>
      </c>
      <c r="H21" s="150">
        <f t="shared" si="2"/>
        <v>60</v>
      </c>
    </row>
    <row r="22" spans="1:8">
      <c r="A22" s="94">
        <v>21</v>
      </c>
      <c r="B22" s="95" t="s">
        <v>113</v>
      </c>
      <c r="C22" s="148">
        <v>12579</v>
      </c>
      <c r="D22" s="148">
        <v>13222</v>
      </c>
      <c r="E22" s="148">
        <v>13277</v>
      </c>
      <c r="F22" s="114">
        <f t="shared" si="0"/>
        <v>5.5489307576118925E-2</v>
      </c>
      <c r="G22" s="150">
        <f t="shared" si="1"/>
        <v>698</v>
      </c>
      <c r="H22" s="150">
        <f t="shared" si="2"/>
        <v>55</v>
      </c>
    </row>
    <row r="23" spans="1:8">
      <c r="A23" s="94">
        <v>22</v>
      </c>
      <c r="B23" s="95" t="s">
        <v>114</v>
      </c>
      <c r="C23" s="148">
        <v>9190</v>
      </c>
      <c r="D23" s="148">
        <v>9305</v>
      </c>
      <c r="E23" s="148">
        <v>9399</v>
      </c>
      <c r="F23" s="114">
        <f t="shared" si="0"/>
        <v>2.2742110990206746E-2</v>
      </c>
      <c r="G23" s="150">
        <f t="shared" si="1"/>
        <v>209</v>
      </c>
      <c r="H23" s="150">
        <f t="shared" si="2"/>
        <v>94</v>
      </c>
    </row>
    <row r="24" spans="1:8">
      <c r="A24" s="94">
        <v>23</v>
      </c>
      <c r="B24" s="95" t="s">
        <v>115</v>
      </c>
      <c r="C24" s="148">
        <v>6667</v>
      </c>
      <c r="D24" s="148">
        <v>7079</v>
      </c>
      <c r="E24" s="148">
        <v>7153</v>
      </c>
      <c r="F24" s="114">
        <f t="shared" si="0"/>
        <v>7.2896355182240885E-2</v>
      </c>
      <c r="G24" s="150">
        <f t="shared" si="1"/>
        <v>486</v>
      </c>
      <c r="H24" s="150">
        <f t="shared" si="2"/>
        <v>74</v>
      </c>
    </row>
    <row r="25" spans="1:8">
      <c r="A25" s="94">
        <v>24</v>
      </c>
      <c r="B25" s="95" t="s">
        <v>116</v>
      </c>
      <c r="C25" s="148">
        <v>3215</v>
      </c>
      <c r="D25" s="148">
        <v>3393</v>
      </c>
      <c r="E25" s="148">
        <v>3410</v>
      </c>
      <c r="F25" s="114">
        <f t="shared" si="0"/>
        <v>6.0653188180404355E-2</v>
      </c>
      <c r="G25" s="150">
        <f t="shared" si="1"/>
        <v>195</v>
      </c>
      <c r="H25" s="150">
        <f t="shared" si="2"/>
        <v>17</v>
      </c>
    </row>
    <row r="26" spans="1:8">
      <c r="A26" s="94">
        <v>25</v>
      </c>
      <c r="B26" s="95" t="s">
        <v>117</v>
      </c>
      <c r="C26" s="148">
        <v>8905</v>
      </c>
      <c r="D26" s="148">
        <v>9474</v>
      </c>
      <c r="E26" s="148">
        <v>9517</v>
      </c>
      <c r="F26" s="114">
        <f t="shared" si="0"/>
        <v>6.8725435148792813E-2</v>
      </c>
      <c r="G26" s="150">
        <f t="shared" si="1"/>
        <v>612</v>
      </c>
      <c r="H26" s="150">
        <f t="shared" si="2"/>
        <v>43</v>
      </c>
    </row>
    <row r="27" spans="1:8">
      <c r="A27" s="94">
        <v>26</v>
      </c>
      <c r="B27" s="95" t="s">
        <v>118</v>
      </c>
      <c r="C27" s="148">
        <v>18954</v>
      </c>
      <c r="D27" s="148">
        <v>19474</v>
      </c>
      <c r="E27" s="148">
        <v>19517</v>
      </c>
      <c r="F27" s="114">
        <f t="shared" si="0"/>
        <v>2.9703492666455628E-2</v>
      </c>
      <c r="G27" s="150">
        <f t="shared" si="1"/>
        <v>563</v>
      </c>
      <c r="H27" s="150">
        <f t="shared" si="2"/>
        <v>43</v>
      </c>
    </row>
    <row r="28" spans="1:8">
      <c r="A28" s="94">
        <v>27</v>
      </c>
      <c r="B28" s="95" t="s">
        <v>119</v>
      </c>
      <c r="C28" s="148">
        <v>31139</v>
      </c>
      <c r="D28" s="148">
        <v>31874</v>
      </c>
      <c r="E28" s="148">
        <v>31973</v>
      </c>
      <c r="F28" s="114">
        <f t="shared" si="0"/>
        <v>2.678313369086997E-2</v>
      </c>
      <c r="G28" s="150">
        <f t="shared" si="1"/>
        <v>834</v>
      </c>
      <c r="H28" s="150">
        <f t="shared" si="2"/>
        <v>99</v>
      </c>
    </row>
    <row r="29" spans="1:8">
      <c r="A29" s="94">
        <v>28</v>
      </c>
      <c r="B29" s="95" t="s">
        <v>120</v>
      </c>
      <c r="C29" s="148">
        <v>7448</v>
      </c>
      <c r="D29" s="148">
        <v>7689</v>
      </c>
      <c r="E29" s="148">
        <v>7781</v>
      </c>
      <c r="F29" s="114">
        <f t="shared" si="0"/>
        <v>4.4709989258861438E-2</v>
      </c>
      <c r="G29" s="150">
        <f t="shared" si="1"/>
        <v>333</v>
      </c>
      <c r="H29" s="150">
        <f t="shared" si="2"/>
        <v>92</v>
      </c>
    </row>
    <row r="30" spans="1:8">
      <c r="A30" s="94">
        <v>29</v>
      </c>
      <c r="B30" s="95" t="s">
        <v>121</v>
      </c>
      <c r="C30" s="148">
        <v>2039</v>
      </c>
      <c r="D30" s="148">
        <v>2203</v>
      </c>
      <c r="E30" s="148">
        <v>2157</v>
      </c>
      <c r="F30" s="114">
        <f t="shared" si="0"/>
        <v>5.7871505640019617E-2</v>
      </c>
      <c r="G30" s="150">
        <f t="shared" si="1"/>
        <v>118</v>
      </c>
      <c r="H30" s="150">
        <f t="shared" si="2"/>
        <v>-46</v>
      </c>
    </row>
    <row r="31" spans="1:8">
      <c r="A31" s="94">
        <v>30</v>
      </c>
      <c r="B31" s="95" t="s">
        <v>122</v>
      </c>
      <c r="C31" s="148">
        <v>1244</v>
      </c>
      <c r="D31" s="148">
        <v>1400</v>
      </c>
      <c r="E31" s="148">
        <v>1526</v>
      </c>
      <c r="F31" s="114">
        <f t="shared" si="0"/>
        <v>0.22668810289389069</v>
      </c>
      <c r="G31" s="150">
        <f t="shared" si="1"/>
        <v>282</v>
      </c>
      <c r="H31" s="150">
        <f t="shared" si="2"/>
        <v>126</v>
      </c>
    </row>
    <row r="32" spans="1:8">
      <c r="A32" s="94">
        <v>31</v>
      </c>
      <c r="B32" s="95" t="s">
        <v>123</v>
      </c>
      <c r="C32" s="148">
        <v>20402</v>
      </c>
      <c r="D32" s="148">
        <v>21118</v>
      </c>
      <c r="E32" s="148">
        <v>21284</v>
      </c>
      <c r="F32" s="114">
        <f t="shared" si="0"/>
        <v>4.3231055778845208E-2</v>
      </c>
      <c r="G32" s="150">
        <f t="shared" si="1"/>
        <v>882</v>
      </c>
      <c r="H32" s="150">
        <f t="shared" si="2"/>
        <v>166</v>
      </c>
    </row>
    <row r="33" spans="1:8">
      <c r="A33" s="94">
        <v>32</v>
      </c>
      <c r="B33" s="95" t="s">
        <v>124</v>
      </c>
      <c r="C33" s="148">
        <v>8106</v>
      </c>
      <c r="D33" s="148">
        <v>8471</v>
      </c>
      <c r="E33" s="148">
        <v>8487</v>
      </c>
      <c r="F33" s="114">
        <f t="shared" si="0"/>
        <v>4.7002220577350109E-2</v>
      </c>
      <c r="G33" s="150">
        <f t="shared" si="1"/>
        <v>381</v>
      </c>
      <c r="H33" s="150">
        <f t="shared" si="2"/>
        <v>16</v>
      </c>
    </row>
    <row r="34" spans="1:8">
      <c r="A34" s="94">
        <v>33</v>
      </c>
      <c r="B34" s="95" t="s">
        <v>125</v>
      </c>
      <c r="C34" s="148">
        <v>32934</v>
      </c>
      <c r="D34" s="148">
        <v>34452</v>
      </c>
      <c r="E34" s="148">
        <v>34656</v>
      </c>
      <c r="F34" s="114">
        <f t="shared" si="0"/>
        <v>5.2286390963745676E-2</v>
      </c>
      <c r="G34" s="150">
        <f t="shared" si="1"/>
        <v>1722</v>
      </c>
      <c r="H34" s="150">
        <f t="shared" si="2"/>
        <v>204</v>
      </c>
    </row>
    <row r="35" spans="1:8">
      <c r="A35" s="94">
        <v>34</v>
      </c>
      <c r="B35" s="95" t="s">
        <v>126</v>
      </c>
      <c r="C35" s="148">
        <v>490348</v>
      </c>
      <c r="D35" s="148">
        <v>500940</v>
      </c>
      <c r="E35" s="148">
        <v>502029</v>
      </c>
      <c r="F35" s="114">
        <f t="shared" si="0"/>
        <v>2.382185713003826E-2</v>
      </c>
      <c r="G35" s="150">
        <f t="shared" si="1"/>
        <v>11681</v>
      </c>
      <c r="H35" s="150">
        <f t="shared" si="2"/>
        <v>1089</v>
      </c>
    </row>
    <row r="36" spans="1:8">
      <c r="A36" s="94">
        <v>35</v>
      </c>
      <c r="B36" s="95" t="s">
        <v>127</v>
      </c>
      <c r="C36" s="148">
        <v>116024</v>
      </c>
      <c r="D36" s="148">
        <v>119503</v>
      </c>
      <c r="E36" s="148">
        <v>120099</v>
      </c>
      <c r="F36" s="114">
        <f t="shared" si="0"/>
        <v>3.5122043715093428E-2</v>
      </c>
      <c r="G36" s="150">
        <f t="shared" si="1"/>
        <v>4075</v>
      </c>
      <c r="H36" s="150">
        <f t="shared" si="2"/>
        <v>596</v>
      </c>
    </row>
    <row r="37" spans="1:8">
      <c r="A37" s="94">
        <v>36</v>
      </c>
      <c r="B37" s="95" t="s">
        <v>128</v>
      </c>
      <c r="C37" s="148">
        <v>2721</v>
      </c>
      <c r="D37" s="148">
        <v>2847</v>
      </c>
      <c r="E37" s="148">
        <v>2863</v>
      </c>
      <c r="F37" s="114">
        <f t="shared" si="0"/>
        <v>5.2186696067622197E-2</v>
      </c>
      <c r="G37" s="150">
        <f t="shared" si="1"/>
        <v>142</v>
      </c>
      <c r="H37" s="150">
        <f t="shared" si="2"/>
        <v>16</v>
      </c>
    </row>
    <row r="38" spans="1:8">
      <c r="A38" s="94">
        <v>37</v>
      </c>
      <c r="B38" s="95" t="s">
        <v>129</v>
      </c>
      <c r="C38" s="148">
        <v>6560</v>
      </c>
      <c r="D38" s="148">
        <v>6855</v>
      </c>
      <c r="E38" s="148">
        <v>6916</v>
      </c>
      <c r="F38" s="114">
        <f t="shared" si="0"/>
        <v>5.4268292682926829E-2</v>
      </c>
      <c r="G38" s="150">
        <f t="shared" si="1"/>
        <v>356</v>
      </c>
      <c r="H38" s="150">
        <f t="shared" si="2"/>
        <v>61</v>
      </c>
    </row>
    <row r="39" spans="1:8">
      <c r="A39" s="94">
        <v>38</v>
      </c>
      <c r="B39" s="95" t="s">
        <v>130</v>
      </c>
      <c r="C39" s="148">
        <v>28130</v>
      </c>
      <c r="D39" s="148">
        <v>29155</v>
      </c>
      <c r="E39" s="148">
        <v>29123</v>
      </c>
      <c r="F39" s="114">
        <f t="shared" si="0"/>
        <v>3.5300391041592605E-2</v>
      </c>
      <c r="G39" s="150">
        <f t="shared" si="1"/>
        <v>993</v>
      </c>
      <c r="H39" s="150">
        <f t="shared" si="2"/>
        <v>-32</v>
      </c>
    </row>
    <row r="40" spans="1:8">
      <c r="A40" s="94">
        <v>39</v>
      </c>
      <c r="B40" s="95" t="s">
        <v>131</v>
      </c>
      <c r="C40" s="148">
        <v>7487</v>
      </c>
      <c r="D40" s="148">
        <v>7796</v>
      </c>
      <c r="E40" s="148">
        <v>7864</v>
      </c>
      <c r="F40" s="114">
        <f t="shared" si="0"/>
        <v>5.0353946841191398E-2</v>
      </c>
      <c r="G40" s="150">
        <f t="shared" si="1"/>
        <v>377</v>
      </c>
      <c r="H40" s="150">
        <f t="shared" si="2"/>
        <v>68</v>
      </c>
    </row>
    <row r="41" spans="1:8">
      <c r="A41" s="94">
        <v>40</v>
      </c>
      <c r="B41" s="95" t="s">
        <v>132</v>
      </c>
      <c r="C41" s="148">
        <v>3480</v>
      </c>
      <c r="D41" s="148">
        <v>3638</v>
      </c>
      <c r="E41" s="148">
        <v>3692</v>
      </c>
      <c r="F41" s="114">
        <f t="shared" si="0"/>
        <v>6.0919540229885057E-2</v>
      </c>
      <c r="G41" s="150">
        <f t="shared" si="1"/>
        <v>212</v>
      </c>
      <c r="H41" s="150">
        <f t="shared" si="2"/>
        <v>54</v>
      </c>
    </row>
    <row r="42" spans="1:8">
      <c r="A42" s="94">
        <v>41</v>
      </c>
      <c r="B42" s="95" t="s">
        <v>133</v>
      </c>
      <c r="C42" s="148">
        <v>39975</v>
      </c>
      <c r="D42" s="148">
        <v>41765</v>
      </c>
      <c r="E42" s="148">
        <v>41935</v>
      </c>
      <c r="F42" s="114">
        <f t="shared" si="0"/>
        <v>4.9030644152595372E-2</v>
      </c>
      <c r="G42" s="150">
        <f t="shared" si="1"/>
        <v>1960</v>
      </c>
      <c r="H42" s="150">
        <f t="shared" si="2"/>
        <v>170</v>
      </c>
    </row>
    <row r="43" spans="1:8">
      <c r="A43" s="94">
        <v>42</v>
      </c>
      <c r="B43" s="95" t="s">
        <v>134</v>
      </c>
      <c r="C43" s="148">
        <v>40366</v>
      </c>
      <c r="D43" s="148">
        <v>42481</v>
      </c>
      <c r="E43" s="148">
        <v>42663</v>
      </c>
      <c r="F43" s="114">
        <f t="shared" si="0"/>
        <v>5.6904325422385174E-2</v>
      </c>
      <c r="G43" s="150">
        <f t="shared" si="1"/>
        <v>2297</v>
      </c>
      <c r="H43" s="150">
        <f t="shared" si="2"/>
        <v>182</v>
      </c>
    </row>
    <row r="44" spans="1:8">
      <c r="A44" s="94">
        <v>43</v>
      </c>
      <c r="B44" s="95" t="s">
        <v>135</v>
      </c>
      <c r="C44" s="148">
        <v>9964</v>
      </c>
      <c r="D44" s="148">
        <v>10198</v>
      </c>
      <c r="E44" s="148">
        <v>10215</v>
      </c>
      <c r="F44" s="114">
        <f t="shared" si="0"/>
        <v>2.5190686471296669E-2</v>
      </c>
      <c r="G44" s="150">
        <f t="shared" si="1"/>
        <v>251</v>
      </c>
      <c r="H44" s="150">
        <f t="shared" si="2"/>
        <v>17</v>
      </c>
    </row>
    <row r="45" spans="1:8">
      <c r="A45" s="94">
        <v>44</v>
      </c>
      <c r="B45" s="95" t="s">
        <v>136</v>
      </c>
      <c r="C45" s="148">
        <v>10166</v>
      </c>
      <c r="D45" s="148">
        <v>10622</v>
      </c>
      <c r="E45" s="148">
        <v>10702</v>
      </c>
      <c r="F45" s="114">
        <f t="shared" si="0"/>
        <v>5.2724768837300803E-2</v>
      </c>
      <c r="G45" s="150">
        <f t="shared" si="1"/>
        <v>536</v>
      </c>
      <c r="H45" s="150">
        <f t="shared" si="2"/>
        <v>80</v>
      </c>
    </row>
    <row r="46" spans="1:8">
      <c r="A46" s="94">
        <v>45</v>
      </c>
      <c r="B46" s="95" t="s">
        <v>137</v>
      </c>
      <c r="C46" s="148">
        <v>24939</v>
      </c>
      <c r="D46" s="148">
        <v>26061</v>
      </c>
      <c r="E46" s="148">
        <v>26247</v>
      </c>
      <c r="F46" s="114">
        <f t="shared" si="0"/>
        <v>5.2447973054252375E-2</v>
      </c>
      <c r="G46" s="150">
        <f t="shared" si="1"/>
        <v>1308</v>
      </c>
      <c r="H46" s="150">
        <f t="shared" si="2"/>
        <v>186</v>
      </c>
    </row>
    <row r="47" spans="1:8">
      <c r="A47" s="94">
        <v>46</v>
      </c>
      <c r="B47" s="95" t="s">
        <v>138</v>
      </c>
      <c r="C47" s="148">
        <v>13000</v>
      </c>
      <c r="D47" s="148">
        <v>13807</v>
      </c>
      <c r="E47" s="148">
        <v>13891</v>
      </c>
      <c r="F47" s="114">
        <f t="shared" si="0"/>
        <v>6.8538461538461534E-2</v>
      </c>
      <c r="G47" s="150">
        <f t="shared" si="1"/>
        <v>891</v>
      </c>
      <c r="H47" s="150">
        <f t="shared" si="2"/>
        <v>84</v>
      </c>
    </row>
    <row r="48" spans="1:8">
      <c r="A48" s="94">
        <v>47</v>
      </c>
      <c r="B48" s="95" t="s">
        <v>139</v>
      </c>
      <c r="C48" s="148">
        <v>4819</v>
      </c>
      <c r="D48" s="148">
        <v>5000</v>
      </c>
      <c r="E48" s="148">
        <v>4995</v>
      </c>
      <c r="F48" s="114">
        <f t="shared" si="0"/>
        <v>3.6522100020751194E-2</v>
      </c>
      <c r="G48" s="150">
        <f t="shared" si="1"/>
        <v>176</v>
      </c>
      <c r="H48" s="150">
        <f t="shared" si="2"/>
        <v>-5</v>
      </c>
    </row>
    <row r="49" spans="1:8">
      <c r="A49" s="94">
        <v>48</v>
      </c>
      <c r="B49" s="95" t="s">
        <v>140</v>
      </c>
      <c r="C49" s="148">
        <v>31789</v>
      </c>
      <c r="D49" s="148">
        <v>34248</v>
      </c>
      <c r="E49" s="148">
        <v>33149</v>
      </c>
      <c r="F49" s="114">
        <f t="shared" si="0"/>
        <v>4.278209443518198E-2</v>
      </c>
      <c r="G49" s="150">
        <f t="shared" si="1"/>
        <v>1360</v>
      </c>
      <c r="H49" s="150">
        <f t="shared" si="2"/>
        <v>-1099</v>
      </c>
    </row>
    <row r="50" spans="1:8">
      <c r="A50" s="94">
        <v>49</v>
      </c>
      <c r="B50" s="95" t="s">
        <v>141</v>
      </c>
      <c r="C50" s="148">
        <v>1932</v>
      </c>
      <c r="D50" s="148">
        <v>2075</v>
      </c>
      <c r="E50" s="148">
        <v>2054</v>
      </c>
      <c r="F50" s="114">
        <f t="shared" si="0"/>
        <v>6.3146997929606624E-2</v>
      </c>
      <c r="G50" s="150">
        <f t="shared" si="1"/>
        <v>122</v>
      </c>
      <c r="H50" s="150">
        <f t="shared" si="2"/>
        <v>-21</v>
      </c>
    </row>
    <row r="51" spans="1:8">
      <c r="A51" s="94">
        <v>50</v>
      </c>
      <c r="B51" s="95" t="s">
        <v>142</v>
      </c>
      <c r="C51" s="148">
        <v>5662</v>
      </c>
      <c r="D51" s="148">
        <v>5983</v>
      </c>
      <c r="E51" s="148">
        <v>5930</v>
      </c>
      <c r="F51" s="114">
        <f t="shared" si="0"/>
        <v>4.7333097845284354E-2</v>
      </c>
      <c r="G51" s="150">
        <f t="shared" si="1"/>
        <v>268</v>
      </c>
      <c r="H51" s="150">
        <f t="shared" si="2"/>
        <v>-53</v>
      </c>
    </row>
    <row r="52" spans="1:8">
      <c r="A52" s="94">
        <v>51</v>
      </c>
      <c r="B52" s="95" t="s">
        <v>143</v>
      </c>
      <c r="C52" s="148">
        <v>5300</v>
      </c>
      <c r="D52" s="148">
        <v>5548</v>
      </c>
      <c r="E52" s="148">
        <v>5549</v>
      </c>
      <c r="F52" s="114">
        <f t="shared" si="0"/>
        <v>4.69811320754717E-2</v>
      </c>
      <c r="G52" s="150">
        <f t="shared" si="1"/>
        <v>249</v>
      </c>
      <c r="H52" s="150">
        <f t="shared" si="2"/>
        <v>1</v>
      </c>
    </row>
    <row r="53" spans="1:8">
      <c r="A53" s="94">
        <v>52</v>
      </c>
      <c r="B53" s="95" t="s">
        <v>144</v>
      </c>
      <c r="C53" s="148">
        <v>10994</v>
      </c>
      <c r="D53" s="148">
        <v>11236</v>
      </c>
      <c r="E53" s="148">
        <v>11349</v>
      </c>
      <c r="F53" s="114">
        <f t="shared" si="0"/>
        <v>3.2290340185555759E-2</v>
      </c>
      <c r="G53" s="150">
        <f t="shared" si="1"/>
        <v>355</v>
      </c>
      <c r="H53" s="150">
        <f t="shared" si="2"/>
        <v>113</v>
      </c>
    </row>
    <row r="54" spans="1:8">
      <c r="A54" s="94">
        <v>53</v>
      </c>
      <c r="B54" s="95" t="s">
        <v>145</v>
      </c>
      <c r="C54" s="148">
        <v>6021</v>
      </c>
      <c r="D54" s="148">
        <v>6162</v>
      </c>
      <c r="E54" s="148">
        <v>6212</v>
      </c>
      <c r="F54" s="114">
        <f t="shared" si="0"/>
        <v>3.1722305264906159E-2</v>
      </c>
      <c r="G54" s="150">
        <f t="shared" si="1"/>
        <v>191</v>
      </c>
      <c r="H54" s="150">
        <f t="shared" si="2"/>
        <v>50</v>
      </c>
    </row>
    <row r="55" spans="1:8">
      <c r="A55" s="94">
        <v>54</v>
      </c>
      <c r="B55" s="95" t="s">
        <v>146</v>
      </c>
      <c r="C55" s="148">
        <v>19937</v>
      </c>
      <c r="D55" s="148">
        <v>21212</v>
      </c>
      <c r="E55" s="148">
        <v>21315</v>
      </c>
      <c r="F55" s="114">
        <f t="shared" si="0"/>
        <v>6.9117720820584844E-2</v>
      </c>
      <c r="G55" s="150">
        <f t="shared" si="1"/>
        <v>1378</v>
      </c>
      <c r="H55" s="150">
        <f t="shared" si="2"/>
        <v>103</v>
      </c>
    </row>
    <row r="56" spans="1:8">
      <c r="A56" s="94">
        <v>55</v>
      </c>
      <c r="B56" s="95" t="s">
        <v>147</v>
      </c>
      <c r="C56" s="148">
        <v>22559</v>
      </c>
      <c r="D56" s="148">
        <v>23431</v>
      </c>
      <c r="E56" s="148">
        <v>23527</v>
      </c>
      <c r="F56" s="114">
        <f t="shared" si="0"/>
        <v>4.290970344430161E-2</v>
      </c>
      <c r="G56" s="150">
        <f t="shared" si="1"/>
        <v>968</v>
      </c>
      <c r="H56" s="150">
        <f t="shared" si="2"/>
        <v>96</v>
      </c>
    </row>
    <row r="57" spans="1:8">
      <c r="A57" s="94">
        <v>56</v>
      </c>
      <c r="B57" s="95" t="s">
        <v>148</v>
      </c>
      <c r="C57" s="148">
        <v>1933</v>
      </c>
      <c r="D57" s="148">
        <v>1992</v>
      </c>
      <c r="E57" s="148">
        <v>2006</v>
      </c>
      <c r="F57" s="114">
        <f t="shared" si="0"/>
        <v>3.7765131919296431E-2</v>
      </c>
      <c r="G57" s="150">
        <f t="shared" si="1"/>
        <v>73</v>
      </c>
      <c r="H57" s="150">
        <f t="shared" si="2"/>
        <v>14</v>
      </c>
    </row>
    <row r="58" spans="1:8">
      <c r="A58" s="94">
        <v>57</v>
      </c>
      <c r="B58" s="95" t="s">
        <v>149</v>
      </c>
      <c r="C58" s="148">
        <v>3727</v>
      </c>
      <c r="D58" s="148">
        <v>3831</v>
      </c>
      <c r="E58" s="148">
        <v>3869</v>
      </c>
      <c r="F58" s="114">
        <f t="shared" si="0"/>
        <v>3.8100348806010195E-2</v>
      </c>
      <c r="G58" s="150">
        <f t="shared" si="1"/>
        <v>142</v>
      </c>
      <c r="H58" s="150">
        <f t="shared" si="2"/>
        <v>38</v>
      </c>
    </row>
    <row r="59" spans="1:8">
      <c r="A59" s="94">
        <v>58</v>
      </c>
      <c r="B59" s="95" t="s">
        <v>150</v>
      </c>
      <c r="C59" s="148">
        <v>8586</v>
      </c>
      <c r="D59" s="148">
        <v>9163</v>
      </c>
      <c r="E59" s="148">
        <v>9166</v>
      </c>
      <c r="F59" s="114">
        <f t="shared" si="0"/>
        <v>6.7551828558117866E-2</v>
      </c>
      <c r="G59" s="150">
        <f t="shared" si="1"/>
        <v>580</v>
      </c>
      <c r="H59" s="150">
        <f t="shared" si="2"/>
        <v>3</v>
      </c>
    </row>
    <row r="60" spans="1:8">
      <c r="A60" s="94">
        <v>59</v>
      </c>
      <c r="B60" s="95" t="s">
        <v>151</v>
      </c>
      <c r="C60" s="148">
        <v>20956</v>
      </c>
      <c r="D60" s="148">
        <v>21799</v>
      </c>
      <c r="E60" s="148">
        <v>21953</v>
      </c>
      <c r="F60" s="114">
        <f t="shared" si="0"/>
        <v>4.7575873258255394E-2</v>
      </c>
      <c r="G60" s="150">
        <f t="shared" si="1"/>
        <v>997</v>
      </c>
      <c r="H60" s="150">
        <f t="shared" si="2"/>
        <v>154</v>
      </c>
    </row>
    <row r="61" spans="1:8">
      <c r="A61" s="94">
        <v>60</v>
      </c>
      <c r="B61" s="95" t="s">
        <v>152</v>
      </c>
      <c r="C61" s="148">
        <v>7584</v>
      </c>
      <c r="D61" s="148">
        <v>7838</v>
      </c>
      <c r="E61" s="148">
        <v>7812</v>
      </c>
      <c r="F61" s="114">
        <f t="shared" si="0"/>
        <v>3.0063291139240507E-2</v>
      </c>
      <c r="G61" s="150">
        <f t="shared" si="1"/>
        <v>228</v>
      </c>
      <c r="H61" s="150">
        <f t="shared" si="2"/>
        <v>-26</v>
      </c>
    </row>
    <row r="62" spans="1:8">
      <c r="A62" s="94">
        <v>61</v>
      </c>
      <c r="B62" s="95" t="s">
        <v>153</v>
      </c>
      <c r="C62" s="148">
        <v>16000</v>
      </c>
      <c r="D62" s="148">
        <v>16230</v>
      </c>
      <c r="E62" s="148">
        <v>16313</v>
      </c>
      <c r="F62" s="114">
        <f t="shared" si="0"/>
        <v>1.95625E-2</v>
      </c>
      <c r="G62" s="150">
        <f t="shared" si="1"/>
        <v>313</v>
      </c>
      <c r="H62" s="150">
        <f t="shared" si="2"/>
        <v>83</v>
      </c>
    </row>
    <row r="63" spans="1:8">
      <c r="A63" s="94">
        <v>62</v>
      </c>
      <c r="B63" s="95" t="s">
        <v>154</v>
      </c>
      <c r="C63" s="148">
        <v>1108</v>
      </c>
      <c r="D63" s="148">
        <v>1227</v>
      </c>
      <c r="E63" s="148">
        <v>1213</v>
      </c>
      <c r="F63" s="114">
        <f t="shared" si="0"/>
        <v>9.4765342960288809E-2</v>
      </c>
      <c r="G63" s="150">
        <f t="shared" si="1"/>
        <v>105</v>
      </c>
      <c r="H63" s="150">
        <f t="shared" si="2"/>
        <v>-14</v>
      </c>
    </row>
    <row r="64" spans="1:8">
      <c r="A64" s="94">
        <v>63</v>
      </c>
      <c r="B64" s="95" t="s">
        <v>155</v>
      </c>
      <c r="C64" s="148">
        <v>10655</v>
      </c>
      <c r="D64" s="148">
        <v>11489</v>
      </c>
      <c r="E64" s="148">
        <v>11628</v>
      </c>
      <c r="F64" s="114">
        <f t="shared" si="0"/>
        <v>9.1318629751290473E-2</v>
      </c>
      <c r="G64" s="150">
        <f t="shared" si="1"/>
        <v>973</v>
      </c>
      <c r="H64" s="150">
        <f t="shared" si="2"/>
        <v>139</v>
      </c>
    </row>
    <row r="65" spans="1:8">
      <c r="A65" s="94">
        <v>64</v>
      </c>
      <c r="B65" s="95" t="s">
        <v>156</v>
      </c>
      <c r="C65" s="148">
        <v>8007</v>
      </c>
      <c r="D65" s="148">
        <v>8207</v>
      </c>
      <c r="E65" s="148">
        <v>8238</v>
      </c>
      <c r="F65" s="114">
        <f t="shared" si="0"/>
        <v>2.8849756463094792E-2</v>
      </c>
      <c r="G65" s="150">
        <f t="shared" si="1"/>
        <v>231</v>
      </c>
      <c r="H65" s="150">
        <f t="shared" si="2"/>
        <v>31</v>
      </c>
    </row>
    <row r="66" spans="1:8">
      <c r="A66" s="94">
        <v>65</v>
      </c>
      <c r="B66" s="95" t="s">
        <v>157</v>
      </c>
      <c r="C66" s="148">
        <v>6451</v>
      </c>
      <c r="D66" s="148">
        <v>6892</v>
      </c>
      <c r="E66" s="148">
        <v>6946</v>
      </c>
      <c r="F66" s="114">
        <f t="shared" si="0"/>
        <v>7.673228956750891E-2</v>
      </c>
      <c r="G66" s="150">
        <f t="shared" si="1"/>
        <v>495</v>
      </c>
      <c r="H66" s="150">
        <f t="shared" si="2"/>
        <v>54</v>
      </c>
    </row>
    <row r="67" spans="1:8">
      <c r="A67" s="94">
        <v>66</v>
      </c>
      <c r="B67" s="95" t="s">
        <v>158</v>
      </c>
      <c r="C67" s="148">
        <v>5276</v>
      </c>
      <c r="D67" s="148">
        <v>5541</v>
      </c>
      <c r="E67" s="148">
        <v>5579</v>
      </c>
      <c r="F67" s="114">
        <f t="shared" ref="F67:F83" si="3">(E67-C67)/C67</f>
        <v>5.7429871114480668E-2</v>
      </c>
      <c r="G67" s="150">
        <f t="shared" ref="G67:G83" si="4">E67-C67</f>
        <v>303</v>
      </c>
      <c r="H67" s="150">
        <f t="shared" ref="H67:H83" si="5">E67-D67</f>
        <v>38</v>
      </c>
    </row>
    <row r="68" spans="1:8">
      <c r="A68" s="94">
        <v>67</v>
      </c>
      <c r="B68" s="95" t="s">
        <v>159</v>
      </c>
      <c r="C68" s="148">
        <v>10523</v>
      </c>
      <c r="D68" s="148">
        <v>10712</v>
      </c>
      <c r="E68" s="148">
        <v>10787</v>
      </c>
      <c r="F68" s="114">
        <f t="shared" si="3"/>
        <v>2.5087902689347144E-2</v>
      </c>
      <c r="G68" s="150">
        <f t="shared" si="4"/>
        <v>264</v>
      </c>
      <c r="H68" s="150">
        <f t="shared" si="5"/>
        <v>75</v>
      </c>
    </row>
    <row r="69" spans="1:8">
      <c r="A69" s="94">
        <v>68</v>
      </c>
      <c r="B69" s="95" t="s">
        <v>160</v>
      </c>
      <c r="C69" s="148">
        <v>5803</v>
      </c>
      <c r="D69" s="148">
        <v>6307</v>
      </c>
      <c r="E69" s="148">
        <v>6341</v>
      </c>
      <c r="F69" s="114">
        <f t="shared" si="3"/>
        <v>9.2710666896432883E-2</v>
      </c>
      <c r="G69" s="150">
        <f t="shared" si="4"/>
        <v>538</v>
      </c>
      <c r="H69" s="150">
        <f t="shared" si="5"/>
        <v>34</v>
      </c>
    </row>
    <row r="70" spans="1:8">
      <c r="A70" s="94">
        <v>69</v>
      </c>
      <c r="B70" s="95" t="s">
        <v>161</v>
      </c>
      <c r="C70" s="148">
        <v>1071</v>
      </c>
      <c r="D70" s="148">
        <v>1138</v>
      </c>
      <c r="E70" s="148">
        <v>1105</v>
      </c>
      <c r="F70" s="114">
        <f t="shared" si="3"/>
        <v>3.1746031746031744E-2</v>
      </c>
      <c r="G70" s="150">
        <f t="shared" si="4"/>
        <v>34</v>
      </c>
      <c r="H70" s="150">
        <f t="shared" si="5"/>
        <v>-33</v>
      </c>
    </row>
    <row r="71" spans="1:8">
      <c r="A71" s="94">
        <v>70</v>
      </c>
      <c r="B71" s="95" t="s">
        <v>162</v>
      </c>
      <c r="C71" s="148">
        <v>3909</v>
      </c>
      <c r="D71" s="148">
        <v>4114</v>
      </c>
      <c r="E71" s="148">
        <v>4103</v>
      </c>
      <c r="F71" s="114">
        <f t="shared" si="3"/>
        <v>4.9629061140956769E-2</v>
      </c>
      <c r="G71" s="150">
        <f t="shared" si="4"/>
        <v>194</v>
      </c>
      <c r="H71" s="150">
        <f t="shared" si="5"/>
        <v>-11</v>
      </c>
    </row>
    <row r="72" spans="1:8">
      <c r="A72" s="94">
        <v>71</v>
      </c>
      <c r="B72" s="95" t="s">
        <v>163</v>
      </c>
      <c r="C72" s="148">
        <v>4423</v>
      </c>
      <c r="D72" s="148">
        <v>4629</v>
      </c>
      <c r="E72" s="148">
        <v>4624</v>
      </c>
      <c r="F72" s="114">
        <f t="shared" si="3"/>
        <v>4.5444268595975584E-2</v>
      </c>
      <c r="G72" s="150">
        <f t="shared" si="4"/>
        <v>201</v>
      </c>
      <c r="H72" s="150">
        <f t="shared" si="5"/>
        <v>-5</v>
      </c>
    </row>
    <row r="73" spans="1:8">
      <c r="A73" s="94">
        <v>72</v>
      </c>
      <c r="B73" s="95" t="s">
        <v>164</v>
      </c>
      <c r="C73" s="148">
        <v>3406</v>
      </c>
      <c r="D73" s="148">
        <v>3509</v>
      </c>
      <c r="E73" s="148">
        <v>3517</v>
      </c>
      <c r="F73" s="114">
        <f t="shared" si="3"/>
        <v>3.2589547856723432E-2</v>
      </c>
      <c r="G73" s="150">
        <f t="shared" si="4"/>
        <v>111</v>
      </c>
      <c r="H73" s="150">
        <f t="shared" si="5"/>
        <v>8</v>
      </c>
    </row>
    <row r="74" spans="1:8">
      <c r="A74" s="94">
        <v>73</v>
      </c>
      <c r="B74" s="95" t="s">
        <v>165</v>
      </c>
      <c r="C74" s="148">
        <v>1935</v>
      </c>
      <c r="D74" s="148">
        <v>2048</v>
      </c>
      <c r="E74" s="148">
        <v>1849</v>
      </c>
      <c r="F74" s="114">
        <f t="shared" si="3"/>
        <v>-4.4444444444444446E-2</v>
      </c>
      <c r="G74" s="150">
        <f t="shared" si="4"/>
        <v>-86</v>
      </c>
      <c r="H74" s="150">
        <f t="shared" si="5"/>
        <v>-199</v>
      </c>
    </row>
    <row r="75" spans="1:8">
      <c r="A75" s="94">
        <v>74</v>
      </c>
      <c r="B75" s="95" t="s">
        <v>166</v>
      </c>
      <c r="C75" s="148">
        <v>3872</v>
      </c>
      <c r="D75" s="148">
        <v>4069</v>
      </c>
      <c r="E75" s="148">
        <v>4050</v>
      </c>
      <c r="F75" s="114">
        <f t="shared" si="3"/>
        <v>4.5971074380165289E-2</v>
      </c>
      <c r="G75" s="150">
        <f t="shared" si="4"/>
        <v>178</v>
      </c>
      <c r="H75" s="150">
        <f t="shared" si="5"/>
        <v>-19</v>
      </c>
    </row>
    <row r="76" spans="1:8">
      <c r="A76" s="94">
        <v>75</v>
      </c>
      <c r="B76" s="95" t="s">
        <v>167</v>
      </c>
      <c r="C76" s="148">
        <v>1138</v>
      </c>
      <c r="D76" s="148">
        <v>1195</v>
      </c>
      <c r="E76" s="148">
        <v>1205</v>
      </c>
      <c r="F76" s="114">
        <f t="shared" si="3"/>
        <v>5.8875219683655534E-2</v>
      </c>
      <c r="G76" s="150">
        <f t="shared" si="4"/>
        <v>67</v>
      </c>
      <c r="H76" s="150">
        <f t="shared" si="5"/>
        <v>10</v>
      </c>
    </row>
    <row r="77" spans="1:8">
      <c r="A77" s="94">
        <v>76</v>
      </c>
      <c r="B77" s="95" t="s">
        <v>168</v>
      </c>
      <c r="C77" s="148">
        <v>1699</v>
      </c>
      <c r="D77" s="148">
        <v>1691</v>
      </c>
      <c r="E77" s="148">
        <v>1707</v>
      </c>
      <c r="F77" s="114">
        <f t="shared" si="3"/>
        <v>4.7086521483225424E-3</v>
      </c>
      <c r="G77" s="150">
        <f t="shared" si="4"/>
        <v>8</v>
      </c>
      <c r="H77" s="150">
        <f t="shared" si="5"/>
        <v>16</v>
      </c>
    </row>
    <row r="78" spans="1:8">
      <c r="A78" s="94">
        <v>77</v>
      </c>
      <c r="B78" s="95" t="s">
        <v>169</v>
      </c>
      <c r="C78" s="148">
        <v>6028</v>
      </c>
      <c r="D78" s="148">
        <v>6507</v>
      </c>
      <c r="E78" s="148">
        <v>6536</v>
      </c>
      <c r="F78" s="114">
        <f t="shared" si="3"/>
        <v>8.4273390842733914E-2</v>
      </c>
      <c r="G78" s="150">
        <f t="shared" si="4"/>
        <v>508</v>
      </c>
      <c r="H78" s="150">
        <f t="shared" si="5"/>
        <v>29</v>
      </c>
    </row>
    <row r="79" spans="1:8">
      <c r="A79" s="94">
        <v>78</v>
      </c>
      <c r="B79" s="95" t="s">
        <v>170</v>
      </c>
      <c r="C79" s="148">
        <v>4995</v>
      </c>
      <c r="D79" s="148">
        <v>5187</v>
      </c>
      <c r="E79" s="148">
        <v>5184</v>
      </c>
      <c r="F79" s="114">
        <f t="shared" si="3"/>
        <v>3.783783783783784E-2</v>
      </c>
      <c r="G79" s="150">
        <f t="shared" si="4"/>
        <v>189</v>
      </c>
      <c r="H79" s="150">
        <f t="shared" si="5"/>
        <v>-3</v>
      </c>
    </row>
    <row r="80" spans="1:8">
      <c r="A80" s="94">
        <v>79</v>
      </c>
      <c r="B80" s="95" t="s">
        <v>171</v>
      </c>
      <c r="C80" s="148">
        <v>1494</v>
      </c>
      <c r="D80" s="148">
        <v>1528</v>
      </c>
      <c r="E80" s="148">
        <v>1538</v>
      </c>
      <c r="F80" s="114">
        <f t="shared" si="3"/>
        <v>2.9451137884872823E-2</v>
      </c>
      <c r="G80" s="150">
        <f t="shared" si="4"/>
        <v>44</v>
      </c>
      <c r="H80" s="150">
        <f t="shared" si="5"/>
        <v>10</v>
      </c>
    </row>
    <row r="81" spans="1:8">
      <c r="A81" s="94">
        <v>80</v>
      </c>
      <c r="B81" s="95" t="s">
        <v>172</v>
      </c>
      <c r="C81" s="148">
        <v>5783</v>
      </c>
      <c r="D81" s="148">
        <v>6077</v>
      </c>
      <c r="E81" s="148">
        <v>6140</v>
      </c>
      <c r="F81" s="114">
        <f t="shared" si="3"/>
        <v>6.1732664706899532E-2</v>
      </c>
      <c r="G81" s="150">
        <f t="shared" si="4"/>
        <v>357</v>
      </c>
      <c r="H81" s="150">
        <f t="shared" si="5"/>
        <v>63</v>
      </c>
    </row>
    <row r="82" spans="1:8" ht="15" thickBot="1">
      <c r="A82" s="94">
        <v>81</v>
      </c>
      <c r="B82" s="95" t="s">
        <v>173</v>
      </c>
      <c r="C82" s="148">
        <v>6767</v>
      </c>
      <c r="D82" s="148">
        <v>7206</v>
      </c>
      <c r="E82" s="148">
        <v>7271</v>
      </c>
      <c r="F82" s="114">
        <f t="shared" si="3"/>
        <v>7.4479089700014781E-2</v>
      </c>
      <c r="G82" s="150">
        <f t="shared" si="4"/>
        <v>504</v>
      </c>
      <c r="H82" s="150">
        <f t="shared" si="5"/>
        <v>65</v>
      </c>
    </row>
    <row r="83" spans="1:8" ht="15" thickBot="1">
      <c r="A83" s="156" t="s">
        <v>174</v>
      </c>
      <c r="B83" s="157"/>
      <c r="C83" s="151">
        <v>1669893</v>
      </c>
      <c r="D83" s="151">
        <v>1728832</v>
      </c>
      <c r="E83" s="151">
        <v>1732136</v>
      </c>
      <c r="F83" s="116">
        <f t="shared" si="3"/>
        <v>3.7273645676699045E-2</v>
      </c>
      <c r="G83" s="152">
        <f t="shared" si="4"/>
        <v>62243</v>
      </c>
      <c r="H83" s="152">
        <f t="shared" si="5"/>
        <v>3304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C1" workbookViewId="0">
      <selection activeCell="B92" sqref="B92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.5" thickBot="1">
      <c r="A1" s="16" t="s">
        <v>1</v>
      </c>
      <c r="B1" s="7" t="s">
        <v>91</v>
      </c>
      <c r="C1" s="33">
        <v>41944</v>
      </c>
      <c r="D1" s="33">
        <v>42278</v>
      </c>
      <c r="E1" s="33">
        <v>42309</v>
      </c>
      <c r="F1" s="1" t="s">
        <v>320</v>
      </c>
      <c r="G1" s="1" t="s">
        <v>321</v>
      </c>
      <c r="H1" s="2" t="s">
        <v>322</v>
      </c>
    </row>
    <row r="2" spans="1:8">
      <c r="A2" s="83">
        <v>1</v>
      </c>
      <c r="B2" s="84" t="s">
        <v>2</v>
      </c>
      <c r="C2" s="147">
        <v>14901</v>
      </c>
      <c r="D2" s="147">
        <v>16432</v>
      </c>
      <c r="E2" s="147">
        <v>16372</v>
      </c>
      <c r="F2" s="113">
        <f>(E2-C2)/C2</f>
        <v>9.8718206831756264E-2</v>
      </c>
      <c r="G2" s="149">
        <f>E2-C2</f>
        <v>1471</v>
      </c>
      <c r="H2" s="149">
        <f>E2-D2</f>
        <v>-60</v>
      </c>
    </row>
    <row r="3" spans="1:8">
      <c r="A3" s="85">
        <v>2</v>
      </c>
      <c r="B3" s="86" t="s">
        <v>3</v>
      </c>
      <c r="C3" s="148">
        <v>2819</v>
      </c>
      <c r="D3" s="148">
        <v>3441</v>
      </c>
      <c r="E3" s="148">
        <v>3552</v>
      </c>
      <c r="F3" s="114">
        <f t="shared" ref="F3:F66" si="0">(E3-C3)/C3</f>
        <v>0.26002128414331321</v>
      </c>
      <c r="G3" s="150">
        <f t="shared" ref="G3:G66" si="1">E3-C3</f>
        <v>733</v>
      </c>
      <c r="H3" s="150">
        <f t="shared" ref="H3:H66" si="2">E3-D3</f>
        <v>111</v>
      </c>
    </row>
    <row r="4" spans="1:8">
      <c r="A4" s="85">
        <v>3</v>
      </c>
      <c r="B4" s="86" t="s">
        <v>4</v>
      </c>
      <c r="C4" s="148">
        <v>1164</v>
      </c>
      <c r="D4" s="148">
        <v>1175</v>
      </c>
      <c r="E4" s="148">
        <v>1175</v>
      </c>
      <c r="F4" s="114">
        <f t="shared" si="0"/>
        <v>9.4501718213058413E-3</v>
      </c>
      <c r="G4" s="150">
        <f t="shared" si="1"/>
        <v>11</v>
      </c>
      <c r="H4" s="150">
        <f t="shared" si="2"/>
        <v>0</v>
      </c>
    </row>
    <row r="5" spans="1:8">
      <c r="A5" s="85">
        <v>5</v>
      </c>
      <c r="B5" s="86" t="s">
        <v>5</v>
      </c>
      <c r="C5" s="148">
        <v>699</v>
      </c>
      <c r="D5" s="148">
        <v>638</v>
      </c>
      <c r="E5" s="148">
        <v>630</v>
      </c>
      <c r="F5" s="114">
        <f t="shared" si="0"/>
        <v>-9.8712446351931327E-2</v>
      </c>
      <c r="G5" s="150">
        <f t="shared" si="1"/>
        <v>-69</v>
      </c>
      <c r="H5" s="150">
        <f t="shared" si="2"/>
        <v>-8</v>
      </c>
    </row>
    <row r="6" spans="1:8">
      <c r="A6" s="85">
        <v>6</v>
      </c>
      <c r="B6" s="86" t="s">
        <v>6</v>
      </c>
      <c r="C6" s="148">
        <v>51</v>
      </c>
      <c r="D6" s="148">
        <v>49</v>
      </c>
      <c r="E6" s="148">
        <v>49</v>
      </c>
      <c r="F6" s="114">
        <f t="shared" si="0"/>
        <v>-3.9215686274509803E-2</v>
      </c>
      <c r="G6" s="150">
        <f t="shared" si="1"/>
        <v>-2</v>
      </c>
      <c r="H6" s="150">
        <f t="shared" si="2"/>
        <v>0</v>
      </c>
    </row>
    <row r="7" spans="1:8">
      <c r="A7" s="85">
        <v>7</v>
      </c>
      <c r="B7" s="86" t="s">
        <v>7</v>
      </c>
      <c r="C7" s="148">
        <v>934</v>
      </c>
      <c r="D7" s="148">
        <v>929</v>
      </c>
      <c r="E7" s="148">
        <v>920</v>
      </c>
      <c r="F7" s="114">
        <f t="shared" si="0"/>
        <v>-1.4989293361884369E-2</v>
      </c>
      <c r="G7" s="150">
        <f t="shared" si="1"/>
        <v>-14</v>
      </c>
      <c r="H7" s="150">
        <f t="shared" si="2"/>
        <v>-9</v>
      </c>
    </row>
    <row r="8" spans="1:8">
      <c r="A8" s="85">
        <v>8</v>
      </c>
      <c r="B8" s="86" t="s">
        <v>8</v>
      </c>
      <c r="C8" s="148">
        <v>4561</v>
      </c>
      <c r="D8" s="148">
        <v>4729</v>
      </c>
      <c r="E8" s="148">
        <v>4737</v>
      </c>
      <c r="F8" s="114">
        <f t="shared" si="0"/>
        <v>3.8588028941021708E-2</v>
      </c>
      <c r="G8" s="150">
        <f t="shared" si="1"/>
        <v>176</v>
      </c>
      <c r="H8" s="150">
        <f t="shared" si="2"/>
        <v>8</v>
      </c>
    </row>
    <row r="9" spans="1:8">
      <c r="A9" s="85">
        <v>9</v>
      </c>
      <c r="B9" s="86" t="s">
        <v>9</v>
      </c>
      <c r="C9" s="148">
        <v>479</v>
      </c>
      <c r="D9" s="148">
        <v>456</v>
      </c>
      <c r="E9" s="148">
        <v>467</v>
      </c>
      <c r="F9" s="114">
        <f t="shared" si="0"/>
        <v>-2.5052192066805846E-2</v>
      </c>
      <c r="G9" s="150">
        <f t="shared" si="1"/>
        <v>-12</v>
      </c>
      <c r="H9" s="150">
        <f t="shared" si="2"/>
        <v>11</v>
      </c>
    </row>
    <row r="10" spans="1:8">
      <c r="A10" s="87">
        <v>10</v>
      </c>
      <c r="B10" s="86" t="s">
        <v>10</v>
      </c>
      <c r="C10" s="148">
        <v>41335</v>
      </c>
      <c r="D10" s="148">
        <v>41580</v>
      </c>
      <c r="E10" s="148">
        <v>41767</v>
      </c>
      <c r="F10" s="114">
        <f t="shared" si="0"/>
        <v>1.0451191484214346E-2</v>
      </c>
      <c r="G10" s="150">
        <f t="shared" si="1"/>
        <v>432</v>
      </c>
      <c r="H10" s="150">
        <f t="shared" si="2"/>
        <v>187</v>
      </c>
    </row>
    <row r="11" spans="1:8">
      <c r="A11" s="87">
        <v>11</v>
      </c>
      <c r="B11" s="86" t="s">
        <v>11</v>
      </c>
      <c r="C11" s="148">
        <v>637</v>
      </c>
      <c r="D11" s="148">
        <v>633</v>
      </c>
      <c r="E11" s="148">
        <v>643</v>
      </c>
      <c r="F11" s="114">
        <f t="shared" si="0"/>
        <v>9.4191522762951327E-3</v>
      </c>
      <c r="G11" s="150">
        <f t="shared" si="1"/>
        <v>6</v>
      </c>
      <c r="H11" s="150">
        <f t="shared" si="2"/>
        <v>10</v>
      </c>
    </row>
    <row r="12" spans="1:8">
      <c r="A12" s="87">
        <v>12</v>
      </c>
      <c r="B12" s="86" t="s">
        <v>12</v>
      </c>
      <c r="C12" s="148">
        <v>39</v>
      </c>
      <c r="D12" s="148">
        <v>39</v>
      </c>
      <c r="E12" s="148">
        <v>40</v>
      </c>
      <c r="F12" s="114">
        <f t="shared" si="0"/>
        <v>2.564102564102564E-2</v>
      </c>
      <c r="G12" s="150">
        <f t="shared" si="1"/>
        <v>1</v>
      </c>
      <c r="H12" s="150">
        <f t="shared" si="2"/>
        <v>1</v>
      </c>
    </row>
    <row r="13" spans="1:8">
      <c r="A13" s="87">
        <v>13</v>
      </c>
      <c r="B13" s="86" t="s">
        <v>13</v>
      </c>
      <c r="C13" s="148">
        <v>17201</v>
      </c>
      <c r="D13" s="148">
        <v>16736</v>
      </c>
      <c r="E13" s="148">
        <v>16749</v>
      </c>
      <c r="F13" s="114">
        <f t="shared" si="0"/>
        <v>-2.6277542003371897E-2</v>
      </c>
      <c r="G13" s="150">
        <f t="shared" si="1"/>
        <v>-452</v>
      </c>
      <c r="H13" s="150">
        <f t="shared" si="2"/>
        <v>13</v>
      </c>
    </row>
    <row r="14" spans="1:8">
      <c r="A14" s="87">
        <v>14</v>
      </c>
      <c r="B14" s="86" t="s">
        <v>14</v>
      </c>
      <c r="C14" s="148">
        <v>34745</v>
      </c>
      <c r="D14" s="148">
        <v>33140</v>
      </c>
      <c r="E14" s="148">
        <v>33180</v>
      </c>
      <c r="F14" s="114">
        <f t="shared" si="0"/>
        <v>-4.504245215138869E-2</v>
      </c>
      <c r="G14" s="150">
        <f t="shared" si="1"/>
        <v>-1565</v>
      </c>
      <c r="H14" s="150">
        <f t="shared" si="2"/>
        <v>40</v>
      </c>
    </row>
    <row r="15" spans="1:8">
      <c r="A15" s="87">
        <v>15</v>
      </c>
      <c r="B15" s="86" t="s">
        <v>15</v>
      </c>
      <c r="C15" s="148">
        <v>6750</v>
      </c>
      <c r="D15" s="148">
        <v>6558</v>
      </c>
      <c r="E15" s="148">
        <v>6583</v>
      </c>
      <c r="F15" s="114">
        <f t="shared" si="0"/>
        <v>-2.474074074074074E-2</v>
      </c>
      <c r="G15" s="150">
        <f t="shared" si="1"/>
        <v>-167</v>
      </c>
      <c r="H15" s="150">
        <f t="shared" si="2"/>
        <v>25</v>
      </c>
    </row>
    <row r="16" spans="1:8">
      <c r="A16" s="87">
        <v>16</v>
      </c>
      <c r="B16" s="86" t="s">
        <v>16</v>
      </c>
      <c r="C16" s="148">
        <v>10784</v>
      </c>
      <c r="D16" s="148">
        <v>10673</v>
      </c>
      <c r="E16" s="148">
        <v>10674</v>
      </c>
      <c r="F16" s="114">
        <f t="shared" si="0"/>
        <v>-1.0200296735905045E-2</v>
      </c>
      <c r="G16" s="150">
        <f t="shared" si="1"/>
        <v>-110</v>
      </c>
      <c r="H16" s="150">
        <f t="shared" si="2"/>
        <v>1</v>
      </c>
    </row>
    <row r="17" spans="1:8">
      <c r="A17" s="87">
        <v>17</v>
      </c>
      <c r="B17" s="86" t="s">
        <v>17</v>
      </c>
      <c r="C17" s="148">
        <v>2214</v>
      </c>
      <c r="D17" s="148">
        <v>2335</v>
      </c>
      <c r="E17" s="148">
        <v>2358</v>
      </c>
      <c r="F17" s="114">
        <f t="shared" si="0"/>
        <v>6.5040650406504072E-2</v>
      </c>
      <c r="G17" s="150">
        <f t="shared" si="1"/>
        <v>144</v>
      </c>
      <c r="H17" s="150">
        <f t="shared" si="2"/>
        <v>23</v>
      </c>
    </row>
    <row r="18" spans="1:8">
      <c r="A18" s="87">
        <v>18</v>
      </c>
      <c r="B18" s="86" t="s">
        <v>18</v>
      </c>
      <c r="C18" s="148">
        <v>8829</v>
      </c>
      <c r="D18" s="148">
        <v>8339</v>
      </c>
      <c r="E18" s="148">
        <v>8324</v>
      </c>
      <c r="F18" s="114">
        <f t="shared" si="0"/>
        <v>-5.7197870653528146E-2</v>
      </c>
      <c r="G18" s="150">
        <f t="shared" si="1"/>
        <v>-505</v>
      </c>
      <c r="H18" s="150">
        <f t="shared" si="2"/>
        <v>-15</v>
      </c>
    </row>
    <row r="19" spans="1:8">
      <c r="A19" s="87">
        <v>19</v>
      </c>
      <c r="B19" s="86" t="s">
        <v>19</v>
      </c>
      <c r="C19" s="148">
        <v>311</v>
      </c>
      <c r="D19" s="148">
        <v>305</v>
      </c>
      <c r="E19" s="148">
        <v>304</v>
      </c>
      <c r="F19" s="114">
        <f t="shared" si="0"/>
        <v>-2.2508038585209004E-2</v>
      </c>
      <c r="G19" s="150">
        <f t="shared" si="1"/>
        <v>-7</v>
      </c>
      <c r="H19" s="150">
        <f t="shared" si="2"/>
        <v>-1</v>
      </c>
    </row>
    <row r="20" spans="1:8">
      <c r="A20" s="87">
        <v>20</v>
      </c>
      <c r="B20" s="86" t="s">
        <v>20</v>
      </c>
      <c r="C20" s="148">
        <v>4272</v>
      </c>
      <c r="D20" s="148">
        <v>4322</v>
      </c>
      <c r="E20" s="148">
        <v>4354</v>
      </c>
      <c r="F20" s="114">
        <f t="shared" si="0"/>
        <v>1.9194756554307114E-2</v>
      </c>
      <c r="G20" s="150">
        <f t="shared" si="1"/>
        <v>82</v>
      </c>
      <c r="H20" s="150">
        <f t="shared" si="2"/>
        <v>32</v>
      </c>
    </row>
    <row r="21" spans="1:8">
      <c r="A21" s="87">
        <v>21</v>
      </c>
      <c r="B21" s="86" t="s">
        <v>21</v>
      </c>
      <c r="C21" s="148">
        <v>276</v>
      </c>
      <c r="D21" s="148">
        <v>312</v>
      </c>
      <c r="E21" s="148">
        <v>317</v>
      </c>
      <c r="F21" s="114">
        <f t="shared" si="0"/>
        <v>0.14855072463768115</v>
      </c>
      <c r="G21" s="150">
        <f t="shared" si="1"/>
        <v>41</v>
      </c>
      <c r="H21" s="150">
        <f t="shared" si="2"/>
        <v>5</v>
      </c>
    </row>
    <row r="22" spans="1:8">
      <c r="A22" s="87">
        <v>22</v>
      </c>
      <c r="B22" s="86" t="s">
        <v>22</v>
      </c>
      <c r="C22" s="148">
        <v>12374</v>
      </c>
      <c r="D22" s="148">
        <v>12608</v>
      </c>
      <c r="E22" s="148">
        <v>12658</v>
      </c>
      <c r="F22" s="114">
        <f t="shared" si="0"/>
        <v>2.2951349604008405E-2</v>
      </c>
      <c r="G22" s="150">
        <f t="shared" si="1"/>
        <v>284</v>
      </c>
      <c r="H22" s="150">
        <f t="shared" si="2"/>
        <v>50</v>
      </c>
    </row>
    <row r="23" spans="1:8">
      <c r="A23" s="87">
        <v>23</v>
      </c>
      <c r="B23" s="86" t="s">
        <v>23</v>
      </c>
      <c r="C23" s="148">
        <v>13434</v>
      </c>
      <c r="D23" s="148">
        <v>13707</v>
      </c>
      <c r="E23" s="148">
        <v>13721</v>
      </c>
      <c r="F23" s="114">
        <f t="shared" si="0"/>
        <v>2.136370403453923E-2</v>
      </c>
      <c r="G23" s="150">
        <f t="shared" si="1"/>
        <v>287</v>
      </c>
      <c r="H23" s="150">
        <f t="shared" si="2"/>
        <v>14</v>
      </c>
    </row>
    <row r="24" spans="1:8">
      <c r="A24" s="87">
        <v>24</v>
      </c>
      <c r="B24" s="86" t="s">
        <v>24</v>
      </c>
      <c r="C24" s="148">
        <v>7747</v>
      </c>
      <c r="D24" s="148">
        <v>7525</v>
      </c>
      <c r="E24" s="148">
        <v>7549</v>
      </c>
      <c r="F24" s="114">
        <f t="shared" si="0"/>
        <v>-2.555828062475797E-2</v>
      </c>
      <c r="G24" s="150">
        <f t="shared" si="1"/>
        <v>-198</v>
      </c>
      <c r="H24" s="150">
        <f t="shared" si="2"/>
        <v>24</v>
      </c>
    </row>
    <row r="25" spans="1:8">
      <c r="A25" s="87">
        <v>25</v>
      </c>
      <c r="B25" s="86" t="s">
        <v>25</v>
      </c>
      <c r="C25" s="148">
        <v>34856</v>
      </c>
      <c r="D25" s="148">
        <v>35106</v>
      </c>
      <c r="E25" s="148">
        <v>35206</v>
      </c>
      <c r="F25" s="114">
        <f t="shared" si="0"/>
        <v>1.004131282992885E-2</v>
      </c>
      <c r="G25" s="150">
        <f t="shared" si="1"/>
        <v>350</v>
      </c>
      <c r="H25" s="150">
        <f t="shared" si="2"/>
        <v>100</v>
      </c>
    </row>
    <row r="26" spans="1:8">
      <c r="A26" s="87">
        <v>26</v>
      </c>
      <c r="B26" s="86" t="s">
        <v>26</v>
      </c>
      <c r="C26" s="148">
        <v>1655</v>
      </c>
      <c r="D26" s="148">
        <v>1629</v>
      </c>
      <c r="E26" s="148">
        <v>1638</v>
      </c>
      <c r="F26" s="114">
        <f t="shared" si="0"/>
        <v>-1.0271903323262841E-2</v>
      </c>
      <c r="G26" s="150">
        <f t="shared" si="1"/>
        <v>-17</v>
      </c>
      <c r="H26" s="150">
        <f t="shared" si="2"/>
        <v>9</v>
      </c>
    </row>
    <row r="27" spans="1:8">
      <c r="A27" s="87">
        <v>27</v>
      </c>
      <c r="B27" s="86" t="s">
        <v>27</v>
      </c>
      <c r="C27" s="148">
        <v>5135</v>
      </c>
      <c r="D27" s="148">
        <v>5481</v>
      </c>
      <c r="E27" s="148">
        <v>5508</v>
      </c>
      <c r="F27" s="114">
        <f t="shared" si="0"/>
        <v>7.2638753651411883E-2</v>
      </c>
      <c r="G27" s="150">
        <f t="shared" si="1"/>
        <v>373</v>
      </c>
      <c r="H27" s="150">
        <f t="shared" si="2"/>
        <v>27</v>
      </c>
    </row>
    <row r="28" spans="1:8">
      <c r="A28" s="87">
        <v>28</v>
      </c>
      <c r="B28" s="86" t="s">
        <v>28</v>
      </c>
      <c r="C28" s="148">
        <v>9182</v>
      </c>
      <c r="D28" s="148">
        <v>9855</v>
      </c>
      <c r="E28" s="148">
        <v>9903</v>
      </c>
      <c r="F28" s="114">
        <f t="shared" si="0"/>
        <v>7.8523197560444347E-2</v>
      </c>
      <c r="G28" s="150">
        <f t="shared" si="1"/>
        <v>721</v>
      </c>
      <c r="H28" s="150">
        <f t="shared" si="2"/>
        <v>48</v>
      </c>
    </row>
    <row r="29" spans="1:8">
      <c r="A29" s="87">
        <v>29</v>
      </c>
      <c r="B29" s="86" t="s">
        <v>29</v>
      </c>
      <c r="C29" s="148">
        <v>3350</v>
      </c>
      <c r="D29" s="148">
        <v>3394</v>
      </c>
      <c r="E29" s="148">
        <v>3399</v>
      </c>
      <c r="F29" s="114">
        <f t="shared" si="0"/>
        <v>1.4626865671641792E-2</v>
      </c>
      <c r="G29" s="150">
        <f t="shared" si="1"/>
        <v>49</v>
      </c>
      <c r="H29" s="150">
        <f t="shared" si="2"/>
        <v>5</v>
      </c>
    </row>
    <row r="30" spans="1:8">
      <c r="A30" s="87">
        <v>30</v>
      </c>
      <c r="B30" s="86" t="s">
        <v>30</v>
      </c>
      <c r="C30" s="148">
        <v>1084</v>
      </c>
      <c r="D30" s="148">
        <v>1108</v>
      </c>
      <c r="E30" s="148">
        <v>1121</v>
      </c>
      <c r="F30" s="114">
        <f t="shared" si="0"/>
        <v>3.4132841328413287E-2</v>
      </c>
      <c r="G30" s="150">
        <f t="shared" si="1"/>
        <v>37</v>
      </c>
      <c r="H30" s="150">
        <f t="shared" si="2"/>
        <v>13</v>
      </c>
    </row>
    <row r="31" spans="1:8">
      <c r="A31" s="87">
        <v>31</v>
      </c>
      <c r="B31" s="86" t="s">
        <v>31</v>
      </c>
      <c r="C31" s="148">
        <v>20789</v>
      </c>
      <c r="D31" s="148">
        <v>21337</v>
      </c>
      <c r="E31" s="148">
        <v>21427</v>
      </c>
      <c r="F31" s="114">
        <f t="shared" si="0"/>
        <v>3.0689306844966086E-2</v>
      </c>
      <c r="G31" s="150">
        <f t="shared" si="1"/>
        <v>638</v>
      </c>
      <c r="H31" s="150">
        <f t="shared" si="2"/>
        <v>90</v>
      </c>
    </row>
    <row r="32" spans="1:8">
      <c r="A32" s="87">
        <v>32</v>
      </c>
      <c r="B32" s="86" t="s">
        <v>32</v>
      </c>
      <c r="C32" s="148">
        <v>6207</v>
      </c>
      <c r="D32" s="148">
        <v>6316</v>
      </c>
      <c r="E32" s="148">
        <v>6312</v>
      </c>
      <c r="F32" s="114">
        <f t="shared" si="0"/>
        <v>1.6916384726921217E-2</v>
      </c>
      <c r="G32" s="150">
        <f t="shared" si="1"/>
        <v>105</v>
      </c>
      <c r="H32" s="150">
        <f t="shared" si="2"/>
        <v>-4</v>
      </c>
    </row>
    <row r="33" spans="1:8">
      <c r="A33" s="87">
        <v>33</v>
      </c>
      <c r="B33" s="86" t="s">
        <v>33</v>
      </c>
      <c r="C33" s="148">
        <v>21131</v>
      </c>
      <c r="D33" s="148">
        <v>20546</v>
      </c>
      <c r="E33" s="148">
        <v>20563</v>
      </c>
      <c r="F33" s="114">
        <f t="shared" si="0"/>
        <v>-2.6879939425488619E-2</v>
      </c>
      <c r="G33" s="150">
        <f t="shared" si="1"/>
        <v>-568</v>
      </c>
      <c r="H33" s="150">
        <f t="shared" si="2"/>
        <v>17</v>
      </c>
    </row>
    <row r="34" spans="1:8">
      <c r="A34" s="87">
        <v>35</v>
      </c>
      <c r="B34" s="86" t="s">
        <v>34</v>
      </c>
      <c r="C34" s="148">
        <v>20495</v>
      </c>
      <c r="D34" s="148">
        <v>18773</v>
      </c>
      <c r="E34" s="148">
        <v>18952</v>
      </c>
      <c r="F34" s="114">
        <f t="shared" si="0"/>
        <v>-7.5286655281776041E-2</v>
      </c>
      <c r="G34" s="150">
        <f t="shared" si="1"/>
        <v>-1543</v>
      </c>
      <c r="H34" s="150">
        <f t="shared" si="2"/>
        <v>179</v>
      </c>
    </row>
    <row r="35" spans="1:8">
      <c r="A35" s="87">
        <v>36</v>
      </c>
      <c r="B35" s="86" t="s">
        <v>35</v>
      </c>
      <c r="C35" s="148">
        <v>946</v>
      </c>
      <c r="D35" s="148">
        <v>997</v>
      </c>
      <c r="E35" s="148">
        <v>964</v>
      </c>
      <c r="F35" s="114">
        <f t="shared" si="0"/>
        <v>1.9027484143763214E-2</v>
      </c>
      <c r="G35" s="150">
        <f t="shared" si="1"/>
        <v>18</v>
      </c>
      <c r="H35" s="150">
        <f t="shared" si="2"/>
        <v>-33</v>
      </c>
    </row>
    <row r="36" spans="1:8">
      <c r="A36" s="87">
        <v>37</v>
      </c>
      <c r="B36" s="86" t="s">
        <v>36</v>
      </c>
      <c r="C36" s="148">
        <v>389</v>
      </c>
      <c r="D36" s="148">
        <v>464</v>
      </c>
      <c r="E36" s="148">
        <v>475</v>
      </c>
      <c r="F36" s="114">
        <f t="shared" si="0"/>
        <v>0.2210796915167095</v>
      </c>
      <c r="G36" s="150">
        <f t="shared" si="1"/>
        <v>86</v>
      </c>
      <c r="H36" s="150">
        <f t="shared" si="2"/>
        <v>11</v>
      </c>
    </row>
    <row r="37" spans="1:8">
      <c r="A37" s="87">
        <v>38</v>
      </c>
      <c r="B37" s="86" t="s">
        <v>37</v>
      </c>
      <c r="C37" s="148">
        <v>2992</v>
      </c>
      <c r="D37" s="148">
        <v>3168</v>
      </c>
      <c r="E37" s="148">
        <v>3194</v>
      </c>
      <c r="F37" s="114">
        <f t="shared" si="0"/>
        <v>6.7513368983957225E-2</v>
      </c>
      <c r="G37" s="150">
        <f t="shared" si="1"/>
        <v>202</v>
      </c>
      <c r="H37" s="150">
        <f t="shared" si="2"/>
        <v>26</v>
      </c>
    </row>
    <row r="38" spans="1:8">
      <c r="A38" s="87">
        <v>39</v>
      </c>
      <c r="B38" s="86" t="s">
        <v>38</v>
      </c>
      <c r="C38" s="148">
        <v>134</v>
      </c>
      <c r="D38" s="148">
        <v>149</v>
      </c>
      <c r="E38" s="148">
        <v>149</v>
      </c>
      <c r="F38" s="114">
        <f t="shared" si="0"/>
        <v>0.11194029850746269</v>
      </c>
      <c r="G38" s="150">
        <f t="shared" si="1"/>
        <v>15</v>
      </c>
      <c r="H38" s="150">
        <f t="shared" si="2"/>
        <v>0</v>
      </c>
    </row>
    <row r="39" spans="1:8">
      <c r="A39" s="87">
        <v>41</v>
      </c>
      <c r="B39" s="86" t="s">
        <v>39</v>
      </c>
      <c r="C39" s="148">
        <v>119604</v>
      </c>
      <c r="D39" s="148">
        <v>126052</v>
      </c>
      <c r="E39" s="148">
        <v>127181</v>
      </c>
      <c r="F39" s="114">
        <f t="shared" si="0"/>
        <v>6.3350724056051633E-2</v>
      </c>
      <c r="G39" s="150">
        <f t="shared" si="1"/>
        <v>7577</v>
      </c>
      <c r="H39" s="150">
        <f t="shared" si="2"/>
        <v>1129</v>
      </c>
    </row>
    <row r="40" spans="1:8">
      <c r="A40" s="87">
        <v>42</v>
      </c>
      <c r="B40" s="86" t="s">
        <v>40</v>
      </c>
      <c r="C40" s="148">
        <v>14840</v>
      </c>
      <c r="D40" s="148">
        <v>15979</v>
      </c>
      <c r="E40" s="148">
        <v>15816</v>
      </c>
      <c r="F40" s="114">
        <f t="shared" si="0"/>
        <v>6.576819407008086E-2</v>
      </c>
      <c r="G40" s="150">
        <f t="shared" si="1"/>
        <v>976</v>
      </c>
      <c r="H40" s="150">
        <f t="shared" si="2"/>
        <v>-163</v>
      </c>
    </row>
    <row r="41" spans="1:8">
      <c r="A41" s="87">
        <v>43</v>
      </c>
      <c r="B41" s="86" t="s">
        <v>41</v>
      </c>
      <c r="C41" s="148">
        <v>52986</v>
      </c>
      <c r="D41" s="148">
        <v>54862</v>
      </c>
      <c r="E41" s="148">
        <v>55209</v>
      </c>
      <c r="F41" s="114">
        <f t="shared" si="0"/>
        <v>4.1954478541501528E-2</v>
      </c>
      <c r="G41" s="150">
        <f t="shared" si="1"/>
        <v>2223</v>
      </c>
      <c r="H41" s="150">
        <f t="shared" si="2"/>
        <v>347</v>
      </c>
    </row>
    <row r="42" spans="1:8">
      <c r="A42" s="87">
        <v>45</v>
      </c>
      <c r="B42" s="86" t="s">
        <v>42</v>
      </c>
      <c r="C42" s="148">
        <v>41598</v>
      </c>
      <c r="D42" s="148">
        <v>45010</v>
      </c>
      <c r="E42" s="148">
        <v>45315</v>
      </c>
      <c r="F42" s="114">
        <f t="shared" si="0"/>
        <v>8.9355257464301174E-2</v>
      </c>
      <c r="G42" s="150">
        <f t="shared" si="1"/>
        <v>3717</v>
      </c>
      <c r="H42" s="150">
        <f t="shared" si="2"/>
        <v>305</v>
      </c>
    </row>
    <row r="43" spans="1:8">
      <c r="A43" s="87">
        <v>46</v>
      </c>
      <c r="B43" s="86" t="s">
        <v>43</v>
      </c>
      <c r="C43" s="148">
        <v>112560</v>
      </c>
      <c r="D43" s="148">
        <v>121119</v>
      </c>
      <c r="E43" s="148">
        <v>121930</v>
      </c>
      <c r="F43" s="114">
        <f t="shared" si="0"/>
        <v>8.3244491826581377E-2</v>
      </c>
      <c r="G43" s="150">
        <f t="shared" si="1"/>
        <v>9370</v>
      </c>
      <c r="H43" s="150">
        <f t="shared" si="2"/>
        <v>811</v>
      </c>
    </row>
    <row r="44" spans="1:8">
      <c r="A44" s="87">
        <v>47</v>
      </c>
      <c r="B44" s="86" t="s">
        <v>44</v>
      </c>
      <c r="C44" s="148">
        <v>285645</v>
      </c>
      <c r="D44" s="148">
        <v>296660</v>
      </c>
      <c r="E44" s="148">
        <v>294240</v>
      </c>
      <c r="F44" s="114">
        <f t="shared" si="0"/>
        <v>3.0089796775718113E-2</v>
      </c>
      <c r="G44" s="150">
        <f t="shared" si="1"/>
        <v>8595</v>
      </c>
      <c r="H44" s="150">
        <f t="shared" si="2"/>
        <v>-2420</v>
      </c>
    </row>
    <row r="45" spans="1:8">
      <c r="A45" s="87">
        <v>49</v>
      </c>
      <c r="B45" s="86" t="s">
        <v>45</v>
      </c>
      <c r="C45" s="148">
        <v>120524</v>
      </c>
      <c r="D45" s="148">
        <v>122093</v>
      </c>
      <c r="E45" s="148">
        <v>122336</v>
      </c>
      <c r="F45" s="114">
        <f t="shared" si="0"/>
        <v>1.5034350004978261E-2</v>
      </c>
      <c r="G45" s="150">
        <f t="shared" si="1"/>
        <v>1812</v>
      </c>
      <c r="H45" s="150">
        <f t="shared" si="2"/>
        <v>243</v>
      </c>
    </row>
    <row r="46" spans="1:8">
      <c r="A46" s="87">
        <v>50</v>
      </c>
      <c r="B46" s="86" t="s">
        <v>46</v>
      </c>
      <c r="C46" s="148">
        <v>2302</v>
      </c>
      <c r="D46" s="148">
        <v>2601</v>
      </c>
      <c r="E46" s="148">
        <v>2395</v>
      </c>
      <c r="F46" s="114">
        <f t="shared" si="0"/>
        <v>4.0399652476107731E-2</v>
      </c>
      <c r="G46" s="150">
        <f t="shared" si="1"/>
        <v>93</v>
      </c>
      <c r="H46" s="150">
        <f t="shared" si="2"/>
        <v>-206</v>
      </c>
    </row>
    <row r="47" spans="1:8">
      <c r="A47" s="87">
        <v>51</v>
      </c>
      <c r="B47" s="86" t="s">
        <v>47</v>
      </c>
      <c r="C47" s="148">
        <v>281</v>
      </c>
      <c r="D47" s="148">
        <v>285</v>
      </c>
      <c r="E47" s="148">
        <v>283</v>
      </c>
      <c r="F47" s="114">
        <f t="shared" si="0"/>
        <v>7.1174377224199285E-3</v>
      </c>
      <c r="G47" s="150">
        <f t="shared" si="1"/>
        <v>2</v>
      </c>
      <c r="H47" s="150">
        <f t="shared" si="2"/>
        <v>-2</v>
      </c>
    </row>
    <row r="48" spans="1:8">
      <c r="A48" s="87">
        <v>52</v>
      </c>
      <c r="B48" s="86" t="s">
        <v>48</v>
      </c>
      <c r="C48" s="148">
        <v>17965</v>
      </c>
      <c r="D48" s="148">
        <v>18321</v>
      </c>
      <c r="E48" s="148">
        <v>18313</v>
      </c>
      <c r="F48" s="114">
        <f t="shared" si="0"/>
        <v>1.9370999165043139E-2</v>
      </c>
      <c r="G48" s="150">
        <f t="shared" si="1"/>
        <v>348</v>
      </c>
      <c r="H48" s="150">
        <f t="shared" si="2"/>
        <v>-8</v>
      </c>
    </row>
    <row r="49" spans="1:8">
      <c r="A49" s="87">
        <v>53</v>
      </c>
      <c r="B49" s="86" t="s">
        <v>49</v>
      </c>
      <c r="C49" s="148">
        <v>2572</v>
      </c>
      <c r="D49" s="148">
        <v>2631</v>
      </c>
      <c r="E49" s="148">
        <v>2664</v>
      </c>
      <c r="F49" s="114">
        <f t="shared" si="0"/>
        <v>3.5769828926905133E-2</v>
      </c>
      <c r="G49" s="150">
        <f t="shared" si="1"/>
        <v>92</v>
      </c>
      <c r="H49" s="150">
        <f t="shared" si="2"/>
        <v>33</v>
      </c>
    </row>
    <row r="50" spans="1:8">
      <c r="A50" s="87">
        <v>55</v>
      </c>
      <c r="B50" s="86" t="s">
        <v>50</v>
      </c>
      <c r="C50" s="148">
        <v>16528</v>
      </c>
      <c r="D50" s="148">
        <v>18030</v>
      </c>
      <c r="E50" s="148">
        <v>17757</v>
      </c>
      <c r="F50" s="114">
        <f t="shared" si="0"/>
        <v>7.4358664085188764E-2</v>
      </c>
      <c r="G50" s="150">
        <f t="shared" si="1"/>
        <v>1229</v>
      </c>
      <c r="H50" s="150">
        <f t="shared" si="2"/>
        <v>-273</v>
      </c>
    </row>
    <row r="51" spans="1:8">
      <c r="A51" s="87">
        <v>56</v>
      </c>
      <c r="B51" s="86" t="s">
        <v>51</v>
      </c>
      <c r="C51" s="148">
        <v>98468</v>
      </c>
      <c r="D51" s="148">
        <v>104158</v>
      </c>
      <c r="E51" s="148">
        <v>104592</v>
      </c>
      <c r="F51" s="114">
        <f t="shared" si="0"/>
        <v>6.2192793597920133E-2</v>
      </c>
      <c r="G51" s="150">
        <f t="shared" si="1"/>
        <v>6124</v>
      </c>
      <c r="H51" s="150">
        <f t="shared" si="2"/>
        <v>434</v>
      </c>
    </row>
    <row r="52" spans="1:8">
      <c r="A52" s="87">
        <v>58</v>
      </c>
      <c r="B52" s="86" t="s">
        <v>52</v>
      </c>
      <c r="C52" s="148">
        <v>2040</v>
      </c>
      <c r="D52" s="148">
        <v>2540</v>
      </c>
      <c r="E52" s="148">
        <v>2571</v>
      </c>
      <c r="F52" s="114">
        <f t="shared" si="0"/>
        <v>0.26029411764705884</v>
      </c>
      <c r="G52" s="150">
        <f t="shared" si="1"/>
        <v>531</v>
      </c>
      <c r="H52" s="150">
        <f t="shared" si="2"/>
        <v>31</v>
      </c>
    </row>
    <row r="53" spans="1:8">
      <c r="A53" s="87">
        <v>59</v>
      </c>
      <c r="B53" s="86" t="s">
        <v>53</v>
      </c>
      <c r="C53" s="148">
        <v>1930</v>
      </c>
      <c r="D53" s="148">
        <v>1988</v>
      </c>
      <c r="E53" s="148">
        <v>1995</v>
      </c>
      <c r="F53" s="114">
        <f t="shared" si="0"/>
        <v>3.367875647668394E-2</v>
      </c>
      <c r="G53" s="150">
        <f t="shared" si="1"/>
        <v>65</v>
      </c>
      <c r="H53" s="150">
        <f t="shared" si="2"/>
        <v>7</v>
      </c>
    </row>
    <row r="54" spans="1:8">
      <c r="A54" s="87">
        <v>60</v>
      </c>
      <c r="B54" s="86" t="s">
        <v>54</v>
      </c>
      <c r="C54" s="148">
        <v>751</v>
      </c>
      <c r="D54" s="148">
        <v>803</v>
      </c>
      <c r="E54" s="148">
        <v>812</v>
      </c>
      <c r="F54" s="114">
        <f t="shared" si="0"/>
        <v>8.1225033288948076E-2</v>
      </c>
      <c r="G54" s="150">
        <f t="shared" si="1"/>
        <v>61</v>
      </c>
      <c r="H54" s="150">
        <f t="shared" si="2"/>
        <v>9</v>
      </c>
    </row>
    <row r="55" spans="1:8">
      <c r="A55" s="87">
        <v>61</v>
      </c>
      <c r="B55" s="86" t="s">
        <v>55</v>
      </c>
      <c r="C55" s="148">
        <v>3211</v>
      </c>
      <c r="D55" s="148">
        <v>3309</v>
      </c>
      <c r="E55" s="148">
        <v>3304</v>
      </c>
      <c r="F55" s="114">
        <f t="shared" si="0"/>
        <v>2.8962939894113984E-2</v>
      </c>
      <c r="G55" s="150">
        <f t="shared" si="1"/>
        <v>93</v>
      </c>
      <c r="H55" s="150">
        <f t="shared" si="2"/>
        <v>-5</v>
      </c>
    </row>
    <row r="56" spans="1:8">
      <c r="A56" s="87">
        <v>62</v>
      </c>
      <c r="B56" s="86" t="s">
        <v>56</v>
      </c>
      <c r="C56" s="148">
        <v>6408</v>
      </c>
      <c r="D56" s="148">
        <v>6958</v>
      </c>
      <c r="E56" s="148">
        <v>6996</v>
      </c>
      <c r="F56" s="114">
        <f t="shared" si="0"/>
        <v>9.1760299625468167E-2</v>
      </c>
      <c r="G56" s="150">
        <f t="shared" si="1"/>
        <v>588</v>
      </c>
      <c r="H56" s="150">
        <f t="shared" si="2"/>
        <v>38</v>
      </c>
    </row>
    <row r="57" spans="1:8">
      <c r="A57" s="87">
        <v>63</v>
      </c>
      <c r="B57" s="86" t="s">
        <v>57</v>
      </c>
      <c r="C57" s="148">
        <v>1730</v>
      </c>
      <c r="D57" s="148">
        <v>1775</v>
      </c>
      <c r="E57" s="148">
        <v>1769</v>
      </c>
      <c r="F57" s="114">
        <f t="shared" si="0"/>
        <v>2.2543352601156069E-2</v>
      </c>
      <c r="G57" s="150">
        <f t="shared" si="1"/>
        <v>39</v>
      </c>
      <c r="H57" s="150">
        <f t="shared" si="2"/>
        <v>-6</v>
      </c>
    </row>
    <row r="58" spans="1:8">
      <c r="A58" s="87">
        <v>64</v>
      </c>
      <c r="B58" s="86" t="s">
        <v>58</v>
      </c>
      <c r="C58" s="148">
        <v>7704</v>
      </c>
      <c r="D58" s="148">
        <v>7734</v>
      </c>
      <c r="E58" s="148">
        <v>7741</v>
      </c>
      <c r="F58" s="114">
        <f t="shared" si="0"/>
        <v>4.8026998961578403E-3</v>
      </c>
      <c r="G58" s="150">
        <f t="shared" si="1"/>
        <v>37</v>
      </c>
      <c r="H58" s="150">
        <f t="shared" si="2"/>
        <v>7</v>
      </c>
    </row>
    <row r="59" spans="1:8">
      <c r="A59" s="87">
        <v>65</v>
      </c>
      <c r="B59" s="86" t="s">
        <v>59</v>
      </c>
      <c r="C59" s="148">
        <v>4356</v>
      </c>
      <c r="D59" s="148">
        <v>4160</v>
      </c>
      <c r="E59" s="148">
        <v>4124</v>
      </c>
      <c r="F59" s="114">
        <f t="shared" si="0"/>
        <v>-5.3259871441689623E-2</v>
      </c>
      <c r="G59" s="150">
        <f t="shared" si="1"/>
        <v>-232</v>
      </c>
      <c r="H59" s="150">
        <f t="shared" si="2"/>
        <v>-36</v>
      </c>
    </row>
    <row r="60" spans="1:8">
      <c r="A60" s="87">
        <v>66</v>
      </c>
      <c r="B60" s="86" t="s">
        <v>60</v>
      </c>
      <c r="C60" s="148">
        <v>10759</v>
      </c>
      <c r="D60" s="148">
        <v>10906</v>
      </c>
      <c r="E60" s="148">
        <v>10971</v>
      </c>
      <c r="F60" s="114">
        <f t="shared" si="0"/>
        <v>1.9704433497536946E-2</v>
      </c>
      <c r="G60" s="150">
        <f t="shared" si="1"/>
        <v>212</v>
      </c>
      <c r="H60" s="150">
        <f t="shared" si="2"/>
        <v>65</v>
      </c>
    </row>
    <row r="61" spans="1:8">
      <c r="A61" s="87">
        <v>68</v>
      </c>
      <c r="B61" s="86" t="s">
        <v>61</v>
      </c>
      <c r="C61" s="148">
        <v>40869</v>
      </c>
      <c r="D61" s="148">
        <v>46307</v>
      </c>
      <c r="E61" s="148">
        <v>47202</v>
      </c>
      <c r="F61" s="114">
        <f t="shared" si="0"/>
        <v>0.15495852602216839</v>
      </c>
      <c r="G61" s="150">
        <f t="shared" si="1"/>
        <v>6333</v>
      </c>
      <c r="H61" s="150">
        <f t="shared" si="2"/>
        <v>895</v>
      </c>
    </row>
    <row r="62" spans="1:8">
      <c r="A62" s="87">
        <v>69</v>
      </c>
      <c r="B62" s="86" t="s">
        <v>62</v>
      </c>
      <c r="C62" s="148">
        <v>42949</v>
      </c>
      <c r="D62" s="148">
        <v>45037</v>
      </c>
      <c r="E62" s="148">
        <v>45284</v>
      </c>
      <c r="F62" s="114">
        <f t="shared" si="0"/>
        <v>5.4366807143356073E-2</v>
      </c>
      <c r="G62" s="150">
        <f t="shared" si="1"/>
        <v>2335</v>
      </c>
      <c r="H62" s="150">
        <f t="shared" si="2"/>
        <v>247</v>
      </c>
    </row>
    <row r="63" spans="1:8">
      <c r="A63" s="87">
        <v>70</v>
      </c>
      <c r="B63" s="86" t="s">
        <v>63</v>
      </c>
      <c r="C63" s="148">
        <v>22350</v>
      </c>
      <c r="D63" s="148">
        <v>21732</v>
      </c>
      <c r="E63" s="148">
        <v>21733</v>
      </c>
      <c r="F63" s="114">
        <f t="shared" si="0"/>
        <v>-2.7606263982102908E-2</v>
      </c>
      <c r="G63" s="150">
        <f t="shared" si="1"/>
        <v>-617</v>
      </c>
      <c r="H63" s="150">
        <f t="shared" si="2"/>
        <v>1</v>
      </c>
    </row>
    <row r="64" spans="1:8">
      <c r="A64" s="87">
        <v>71</v>
      </c>
      <c r="B64" s="86" t="s">
        <v>64</v>
      </c>
      <c r="C64" s="148">
        <v>20304</v>
      </c>
      <c r="D64" s="148">
        <v>21661</v>
      </c>
      <c r="E64" s="148">
        <v>21879</v>
      </c>
      <c r="F64" s="114">
        <f t="shared" si="0"/>
        <v>7.7570921985815597E-2</v>
      </c>
      <c r="G64" s="150">
        <f t="shared" si="1"/>
        <v>1575</v>
      </c>
      <c r="H64" s="150">
        <f t="shared" si="2"/>
        <v>218</v>
      </c>
    </row>
    <row r="65" spans="1:8">
      <c r="A65" s="87">
        <v>72</v>
      </c>
      <c r="B65" s="86" t="s">
        <v>65</v>
      </c>
      <c r="C65" s="148">
        <v>770</v>
      </c>
      <c r="D65" s="148">
        <v>891</v>
      </c>
      <c r="E65" s="148">
        <v>897</v>
      </c>
      <c r="F65" s="114">
        <f t="shared" si="0"/>
        <v>0.16493506493506493</v>
      </c>
      <c r="G65" s="150">
        <f t="shared" si="1"/>
        <v>127</v>
      </c>
      <c r="H65" s="150">
        <f t="shared" si="2"/>
        <v>6</v>
      </c>
    </row>
    <row r="66" spans="1:8">
      <c r="A66" s="87">
        <v>73</v>
      </c>
      <c r="B66" s="86" t="s">
        <v>66</v>
      </c>
      <c r="C66" s="148">
        <v>6893</v>
      </c>
      <c r="D66" s="148">
        <v>7107</v>
      </c>
      <c r="E66" s="148">
        <v>7163</v>
      </c>
      <c r="F66" s="114">
        <f t="shared" si="0"/>
        <v>3.917017263890904E-2</v>
      </c>
      <c r="G66" s="150">
        <f t="shared" si="1"/>
        <v>270</v>
      </c>
      <c r="H66" s="150">
        <f t="shared" si="2"/>
        <v>56</v>
      </c>
    </row>
    <row r="67" spans="1:8">
      <c r="A67" s="87">
        <v>74</v>
      </c>
      <c r="B67" s="86" t="s">
        <v>67</v>
      </c>
      <c r="C67" s="148">
        <v>6155</v>
      </c>
      <c r="D67" s="148">
        <v>7111</v>
      </c>
      <c r="E67" s="148">
        <v>7022</v>
      </c>
      <c r="F67" s="114">
        <f t="shared" ref="F67:F90" si="3">(E67-C67)/C67</f>
        <v>0.14086108854589766</v>
      </c>
      <c r="G67" s="150">
        <f t="shared" ref="G67:G90" si="4">E67-C67</f>
        <v>867</v>
      </c>
      <c r="H67" s="150">
        <f t="shared" ref="H67:H90" si="5">E67-D67</f>
        <v>-89</v>
      </c>
    </row>
    <row r="68" spans="1:8">
      <c r="A68" s="87">
        <v>75</v>
      </c>
      <c r="B68" s="86" t="s">
        <v>68</v>
      </c>
      <c r="C68" s="148">
        <v>1964</v>
      </c>
      <c r="D68" s="148">
        <v>2098</v>
      </c>
      <c r="E68" s="148">
        <v>2111</v>
      </c>
      <c r="F68" s="114">
        <f t="shared" si="3"/>
        <v>7.4847250509164964E-2</v>
      </c>
      <c r="G68" s="150">
        <f t="shared" si="4"/>
        <v>147</v>
      </c>
      <c r="H68" s="150">
        <f t="shared" si="5"/>
        <v>13</v>
      </c>
    </row>
    <row r="69" spans="1:8">
      <c r="A69" s="87">
        <v>77</v>
      </c>
      <c r="B69" s="86" t="s">
        <v>69</v>
      </c>
      <c r="C69" s="148">
        <v>5705</v>
      </c>
      <c r="D69" s="148">
        <v>5799</v>
      </c>
      <c r="E69" s="148">
        <v>5779</v>
      </c>
      <c r="F69" s="114">
        <f t="shared" si="3"/>
        <v>1.2971078001752848E-2</v>
      </c>
      <c r="G69" s="150">
        <f t="shared" si="4"/>
        <v>74</v>
      </c>
      <c r="H69" s="150">
        <f t="shared" si="5"/>
        <v>-20</v>
      </c>
    </row>
    <row r="70" spans="1:8">
      <c r="A70" s="87">
        <v>78</v>
      </c>
      <c r="B70" s="86" t="s">
        <v>70</v>
      </c>
      <c r="C70" s="148">
        <v>796</v>
      </c>
      <c r="D70" s="148">
        <v>1269</v>
      </c>
      <c r="E70" s="148">
        <v>1296</v>
      </c>
      <c r="F70" s="114">
        <f t="shared" si="3"/>
        <v>0.62814070351758799</v>
      </c>
      <c r="G70" s="150">
        <f t="shared" si="4"/>
        <v>500</v>
      </c>
      <c r="H70" s="150">
        <f t="shared" si="5"/>
        <v>27</v>
      </c>
    </row>
    <row r="71" spans="1:8">
      <c r="A71" s="87">
        <v>79</v>
      </c>
      <c r="B71" s="86" t="s">
        <v>71</v>
      </c>
      <c r="C71" s="148">
        <v>7585</v>
      </c>
      <c r="D71" s="148">
        <v>8066</v>
      </c>
      <c r="E71" s="148">
        <v>8042</v>
      </c>
      <c r="F71" s="114">
        <f t="shared" si="3"/>
        <v>6.0250494396835858E-2</v>
      </c>
      <c r="G71" s="150">
        <f t="shared" si="4"/>
        <v>457</v>
      </c>
      <c r="H71" s="150">
        <f t="shared" si="5"/>
        <v>-24</v>
      </c>
    </row>
    <row r="72" spans="1:8">
      <c r="A72" s="87">
        <v>80</v>
      </c>
      <c r="B72" s="86" t="s">
        <v>72</v>
      </c>
      <c r="C72" s="148">
        <v>19311</v>
      </c>
      <c r="D72" s="148">
        <v>19930</v>
      </c>
      <c r="E72" s="148">
        <v>19874</v>
      </c>
      <c r="F72" s="114">
        <f t="shared" si="3"/>
        <v>2.9154367976800787E-2</v>
      </c>
      <c r="G72" s="150">
        <f t="shared" si="4"/>
        <v>563</v>
      </c>
      <c r="H72" s="150">
        <f t="shared" si="5"/>
        <v>-56</v>
      </c>
    </row>
    <row r="73" spans="1:8">
      <c r="A73" s="87">
        <v>81</v>
      </c>
      <c r="B73" s="86" t="s">
        <v>73</v>
      </c>
      <c r="C73" s="148">
        <v>54349</v>
      </c>
      <c r="D73" s="148">
        <v>54591</v>
      </c>
      <c r="E73" s="148">
        <v>55355</v>
      </c>
      <c r="F73" s="114">
        <f t="shared" si="3"/>
        <v>1.8510000183996025E-2</v>
      </c>
      <c r="G73" s="150">
        <f t="shared" si="4"/>
        <v>1006</v>
      </c>
      <c r="H73" s="150">
        <f t="shared" si="5"/>
        <v>764</v>
      </c>
    </row>
    <row r="74" spans="1:8">
      <c r="A74" s="87">
        <v>82</v>
      </c>
      <c r="B74" s="86" t="s">
        <v>74</v>
      </c>
      <c r="C74" s="148">
        <v>50535</v>
      </c>
      <c r="D74" s="148">
        <v>51708</v>
      </c>
      <c r="E74" s="148">
        <v>51806</v>
      </c>
      <c r="F74" s="114">
        <f t="shared" si="3"/>
        <v>2.5150885524883745E-2</v>
      </c>
      <c r="G74" s="150">
        <f t="shared" si="4"/>
        <v>1271</v>
      </c>
      <c r="H74" s="150">
        <f t="shared" si="5"/>
        <v>98</v>
      </c>
    </row>
    <row r="75" spans="1:8">
      <c r="A75" s="87">
        <v>84</v>
      </c>
      <c r="B75" s="86" t="s">
        <v>75</v>
      </c>
      <c r="C75" s="148">
        <v>715</v>
      </c>
      <c r="D75" s="148">
        <v>1426</v>
      </c>
      <c r="E75" s="148">
        <v>1470</v>
      </c>
      <c r="F75" s="114">
        <f t="shared" si="3"/>
        <v>1.055944055944056</v>
      </c>
      <c r="G75" s="150">
        <f t="shared" si="4"/>
        <v>755</v>
      </c>
      <c r="H75" s="150">
        <f t="shared" si="5"/>
        <v>44</v>
      </c>
    </row>
    <row r="76" spans="1:8">
      <c r="A76" s="87">
        <v>85</v>
      </c>
      <c r="B76" s="86" t="s">
        <v>76</v>
      </c>
      <c r="C76" s="148">
        <v>29371</v>
      </c>
      <c r="D76" s="148">
        <v>30644</v>
      </c>
      <c r="E76" s="148">
        <v>31176</v>
      </c>
      <c r="F76" s="114">
        <f t="shared" si="3"/>
        <v>6.1455176875148954E-2</v>
      </c>
      <c r="G76" s="150">
        <f t="shared" si="4"/>
        <v>1805</v>
      </c>
      <c r="H76" s="150">
        <f t="shared" si="5"/>
        <v>532</v>
      </c>
    </row>
    <row r="77" spans="1:8">
      <c r="A77" s="87">
        <v>86</v>
      </c>
      <c r="B77" s="86" t="s">
        <v>77</v>
      </c>
      <c r="C77" s="148">
        <v>20594</v>
      </c>
      <c r="D77" s="148">
        <v>21790</v>
      </c>
      <c r="E77" s="148">
        <v>22022</v>
      </c>
      <c r="F77" s="114">
        <f t="shared" si="3"/>
        <v>6.9340584636301841E-2</v>
      </c>
      <c r="G77" s="150">
        <f t="shared" si="4"/>
        <v>1428</v>
      </c>
      <c r="H77" s="150">
        <f t="shared" si="5"/>
        <v>232</v>
      </c>
    </row>
    <row r="78" spans="1:8">
      <c r="A78" s="87">
        <v>87</v>
      </c>
      <c r="B78" s="86" t="s">
        <v>78</v>
      </c>
      <c r="C78" s="148">
        <v>1583</v>
      </c>
      <c r="D78" s="148">
        <v>1565</v>
      </c>
      <c r="E78" s="148">
        <v>1559</v>
      </c>
      <c r="F78" s="114">
        <f t="shared" si="3"/>
        <v>-1.5161086544535692E-2</v>
      </c>
      <c r="G78" s="150">
        <f t="shared" si="4"/>
        <v>-24</v>
      </c>
      <c r="H78" s="150">
        <f t="shared" si="5"/>
        <v>-6</v>
      </c>
    </row>
    <row r="79" spans="1:8">
      <c r="A79" s="87">
        <v>88</v>
      </c>
      <c r="B79" s="86" t="s">
        <v>79</v>
      </c>
      <c r="C79" s="148">
        <v>4014</v>
      </c>
      <c r="D79" s="148">
        <v>4229</v>
      </c>
      <c r="E79" s="148">
        <v>4284</v>
      </c>
      <c r="F79" s="114">
        <f t="shared" si="3"/>
        <v>6.726457399103139E-2</v>
      </c>
      <c r="G79" s="150">
        <f t="shared" si="4"/>
        <v>270</v>
      </c>
      <c r="H79" s="150">
        <f t="shared" si="5"/>
        <v>55</v>
      </c>
    </row>
    <row r="80" spans="1:8">
      <c r="A80" s="87">
        <v>90</v>
      </c>
      <c r="B80" s="86" t="s">
        <v>80</v>
      </c>
      <c r="C80" s="148">
        <v>1356</v>
      </c>
      <c r="D80" s="148">
        <v>1451</v>
      </c>
      <c r="E80" s="148">
        <v>1433</v>
      </c>
      <c r="F80" s="114">
        <f t="shared" si="3"/>
        <v>5.6784660766961655E-2</v>
      </c>
      <c r="G80" s="150">
        <f t="shared" si="4"/>
        <v>77</v>
      </c>
      <c r="H80" s="150">
        <f t="shared" si="5"/>
        <v>-18</v>
      </c>
    </row>
    <row r="81" spans="1:8">
      <c r="A81" s="87">
        <v>91</v>
      </c>
      <c r="B81" s="86" t="s">
        <v>81</v>
      </c>
      <c r="C81" s="148">
        <v>330</v>
      </c>
      <c r="D81" s="148">
        <v>378</v>
      </c>
      <c r="E81" s="148">
        <v>378</v>
      </c>
      <c r="F81" s="114">
        <f t="shared" si="3"/>
        <v>0.14545454545454545</v>
      </c>
      <c r="G81" s="150">
        <f t="shared" si="4"/>
        <v>48</v>
      </c>
      <c r="H81" s="150">
        <f t="shared" si="5"/>
        <v>0</v>
      </c>
    </row>
    <row r="82" spans="1:8">
      <c r="A82" s="87">
        <v>92</v>
      </c>
      <c r="B82" s="86" t="s">
        <v>82</v>
      </c>
      <c r="C82" s="148">
        <v>4241</v>
      </c>
      <c r="D82" s="148">
        <v>4065</v>
      </c>
      <c r="E82" s="148">
        <v>4038</v>
      </c>
      <c r="F82" s="114">
        <f t="shared" si="3"/>
        <v>-4.7866069323272815E-2</v>
      </c>
      <c r="G82" s="150">
        <f t="shared" si="4"/>
        <v>-203</v>
      </c>
      <c r="H82" s="150">
        <f t="shared" si="5"/>
        <v>-27</v>
      </c>
    </row>
    <row r="83" spans="1:8">
      <c r="A83" s="87">
        <v>93</v>
      </c>
      <c r="B83" s="86" t="s">
        <v>83</v>
      </c>
      <c r="C83" s="148">
        <v>6509</v>
      </c>
      <c r="D83" s="148">
        <v>7190</v>
      </c>
      <c r="E83" s="148">
        <v>7080</v>
      </c>
      <c r="F83" s="114">
        <f t="shared" si="3"/>
        <v>8.7724688892302963E-2</v>
      </c>
      <c r="G83" s="150">
        <f t="shared" si="4"/>
        <v>571</v>
      </c>
      <c r="H83" s="150">
        <f t="shared" si="5"/>
        <v>-110</v>
      </c>
    </row>
    <row r="84" spans="1:8">
      <c r="A84" s="87">
        <v>94</v>
      </c>
      <c r="B84" s="86" t="s">
        <v>84</v>
      </c>
      <c r="C84" s="148">
        <v>9694</v>
      </c>
      <c r="D84" s="148">
        <v>10244</v>
      </c>
      <c r="E84" s="148">
        <v>10340</v>
      </c>
      <c r="F84" s="114">
        <f t="shared" si="3"/>
        <v>6.6639158242211671E-2</v>
      </c>
      <c r="G84" s="150">
        <f t="shared" si="4"/>
        <v>646</v>
      </c>
      <c r="H84" s="150">
        <f t="shared" si="5"/>
        <v>96</v>
      </c>
    </row>
    <row r="85" spans="1:8">
      <c r="A85" s="87">
        <v>95</v>
      </c>
      <c r="B85" s="86" t="s">
        <v>85</v>
      </c>
      <c r="C85" s="148">
        <v>11696</v>
      </c>
      <c r="D85" s="148">
        <v>11621</v>
      </c>
      <c r="E85" s="148">
        <v>11632</v>
      </c>
      <c r="F85" s="114">
        <f t="shared" si="3"/>
        <v>-5.4719562243502051E-3</v>
      </c>
      <c r="G85" s="150">
        <f t="shared" si="4"/>
        <v>-64</v>
      </c>
      <c r="H85" s="150">
        <f t="shared" si="5"/>
        <v>11</v>
      </c>
    </row>
    <row r="86" spans="1:8">
      <c r="A86" s="87">
        <v>96</v>
      </c>
      <c r="B86" s="86" t="s">
        <v>86</v>
      </c>
      <c r="C86" s="148">
        <v>27628</v>
      </c>
      <c r="D86" s="148">
        <v>28754</v>
      </c>
      <c r="E86" s="148">
        <v>28517</v>
      </c>
      <c r="F86" s="114">
        <f t="shared" si="3"/>
        <v>3.2177501085854932E-2</v>
      </c>
      <c r="G86" s="150">
        <f t="shared" si="4"/>
        <v>889</v>
      </c>
      <c r="H86" s="150">
        <f t="shared" si="5"/>
        <v>-237</v>
      </c>
    </row>
    <row r="87" spans="1:8">
      <c r="A87" s="87">
        <v>97</v>
      </c>
      <c r="B87" s="86" t="s">
        <v>87</v>
      </c>
      <c r="C87" s="148">
        <v>30911</v>
      </c>
      <c r="D87" s="148">
        <v>28185</v>
      </c>
      <c r="E87" s="148">
        <v>27485</v>
      </c>
      <c r="F87" s="114">
        <f t="shared" si="3"/>
        <v>-0.11083433082074343</v>
      </c>
      <c r="G87" s="150">
        <f t="shared" si="4"/>
        <v>-3426</v>
      </c>
      <c r="H87" s="150">
        <f t="shared" si="5"/>
        <v>-700</v>
      </c>
    </row>
    <row r="88" spans="1:8">
      <c r="A88" s="87">
        <v>98</v>
      </c>
      <c r="B88" s="86" t="s">
        <v>88</v>
      </c>
      <c r="C88" s="148">
        <v>570</v>
      </c>
      <c r="D88" s="148">
        <v>534</v>
      </c>
      <c r="E88" s="148">
        <v>535</v>
      </c>
      <c r="F88" s="114">
        <f t="shared" si="3"/>
        <v>-6.1403508771929821E-2</v>
      </c>
      <c r="G88" s="150">
        <f t="shared" si="4"/>
        <v>-35</v>
      </c>
      <c r="H88" s="150">
        <f t="shared" si="5"/>
        <v>1</v>
      </c>
    </row>
    <row r="89" spans="1:8" ht="15" thickBot="1">
      <c r="A89" s="87">
        <v>99</v>
      </c>
      <c r="B89" s="86" t="s">
        <v>89</v>
      </c>
      <c r="C89" s="148">
        <v>483</v>
      </c>
      <c r="D89" s="148">
        <v>491</v>
      </c>
      <c r="E89" s="148">
        <v>496</v>
      </c>
      <c r="F89" s="114">
        <f t="shared" si="3"/>
        <v>2.6915113871635612E-2</v>
      </c>
      <c r="G89" s="150">
        <f t="shared" si="4"/>
        <v>13</v>
      </c>
      <c r="H89" s="150">
        <f t="shared" si="5"/>
        <v>5</v>
      </c>
    </row>
    <row r="90" spans="1:8" ht="15" thickBot="1">
      <c r="A90" s="153" t="s">
        <v>90</v>
      </c>
      <c r="B90" s="154"/>
      <c r="C90" s="151">
        <v>1669893</v>
      </c>
      <c r="D90" s="151">
        <v>1728832</v>
      </c>
      <c r="E90" s="151">
        <v>1732136</v>
      </c>
      <c r="F90" s="116">
        <f t="shared" si="3"/>
        <v>3.7273645676699045E-2</v>
      </c>
      <c r="G90" s="152">
        <f t="shared" si="4"/>
        <v>62243</v>
      </c>
      <c r="H90" s="152">
        <f t="shared" si="5"/>
        <v>3304</v>
      </c>
    </row>
    <row r="91" spans="1:8">
      <c r="A91" s="10"/>
      <c r="B91" s="10"/>
    </row>
  </sheetData>
  <mergeCells count="1">
    <mergeCell ref="A90:B9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C70" workbookViewId="0">
      <selection activeCell="F89" sqref="F89"/>
    </sheetView>
  </sheetViews>
  <sheetFormatPr defaultRowHeight="14.5"/>
  <cols>
    <col min="2" max="2" width="19.08984375" customWidth="1"/>
    <col min="3" max="5" width="9.90625" bestFit="1" customWidth="1"/>
    <col min="6" max="6" width="34.81640625" customWidth="1"/>
    <col min="7" max="7" width="34.6328125" customWidth="1"/>
    <col min="8" max="8" width="31" customWidth="1"/>
  </cols>
  <sheetData>
    <row r="1" spans="1:8" ht="43.5" customHeight="1" thickBot="1">
      <c r="A1" s="1" t="s">
        <v>92</v>
      </c>
      <c r="B1" s="1" t="s">
        <v>175</v>
      </c>
      <c r="C1" s="1">
        <v>41944</v>
      </c>
      <c r="D1" s="1">
        <v>42278</v>
      </c>
      <c r="E1" s="1">
        <v>42309</v>
      </c>
      <c r="F1" s="1" t="s">
        <v>323</v>
      </c>
      <c r="G1" s="1" t="s">
        <v>324</v>
      </c>
      <c r="H1" s="2" t="s">
        <v>325</v>
      </c>
    </row>
    <row r="2" spans="1:8">
      <c r="A2" s="92">
        <v>1</v>
      </c>
      <c r="B2" s="93" t="s">
        <v>93</v>
      </c>
      <c r="C2" s="119">
        <v>238261</v>
      </c>
      <c r="D2" s="119">
        <v>245497</v>
      </c>
      <c r="E2" s="119">
        <v>248307</v>
      </c>
      <c r="F2" s="113">
        <f>(E2-C2)/C2</f>
        <v>4.2163845530741498E-2</v>
      </c>
      <c r="G2" s="119">
        <f>E2-C2</f>
        <v>10046</v>
      </c>
      <c r="H2" s="119">
        <f>E2-D2</f>
        <v>2810</v>
      </c>
    </row>
    <row r="3" spans="1:8">
      <c r="A3" s="94">
        <v>2</v>
      </c>
      <c r="B3" s="95" t="s">
        <v>94</v>
      </c>
      <c r="C3" s="50">
        <v>38813</v>
      </c>
      <c r="D3" s="50">
        <v>41653</v>
      </c>
      <c r="E3" s="50">
        <v>42158</v>
      </c>
      <c r="F3" s="114">
        <f t="shared" ref="F3:F66" si="0">(E3-C3)/C3</f>
        <v>8.618246463813671E-2</v>
      </c>
      <c r="G3" s="50">
        <f t="shared" ref="G3:G66" si="1">E3-C3</f>
        <v>3345</v>
      </c>
      <c r="H3" s="50">
        <f t="shared" ref="H3:H66" si="2">E3-D3</f>
        <v>505</v>
      </c>
    </row>
    <row r="4" spans="1:8">
      <c r="A4" s="94">
        <v>3</v>
      </c>
      <c r="B4" s="95" t="s">
        <v>95</v>
      </c>
      <c r="C4" s="50">
        <v>77123</v>
      </c>
      <c r="D4" s="50">
        <v>82381</v>
      </c>
      <c r="E4" s="50">
        <v>82836</v>
      </c>
      <c r="F4" s="114">
        <f t="shared" si="0"/>
        <v>7.4076475240849038E-2</v>
      </c>
      <c r="G4" s="50">
        <f t="shared" si="1"/>
        <v>5713</v>
      </c>
      <c r="H4" s="50">
        <f t="shared" si="2"/>
        <v>455</v>
      </c>
    </row>
    <row r="5" spans="1:8">
      <c r="A5" s="94">
        <v>4</v>
      </c>
      <c r="B5" s="95" t="s">
        <v>96</v>
      </c>
      <c r="C5" s="50">
        <v>18794</v>
      </c>
      <c r="D5" s="50">
        <v>19596</v>
      </c>
      <c r="E5" s="50">
        <v>21435</v>
      </c>
      <c r="F5" s="114">
        <f t="shared" si="0"/>
        <v>0.14052357135255933</v>
      </c>
      <c r="G5" s="50">
        <f t="shared" si="1"/>
        <v>2641</v>
      </c>
      <c r="H5" s="50">
        <f t="shared" si="2"/>
        <v>1839</v>
      </c>
    </row>
    <row r="6" spans="1:8">
      <c r="A6" s="94">
        <v>5</v>
      </c>
      <c r="B6" s="95" t="s">
        <v>97</v>
      </c>
      <c r="C6" s="50">
        <v>33868</v>
      </c>
      <c r="D6" s="50">
        <v>34154</v>
      </c>
      <c r="E6" s="50">
        <v>34001</v>
      </c>
      <c r="F6" s="114">
        <f t="shared" si="0"/>
        <v>3.9270107476083622E-3</v>
      </c>
      <c r="G6" s="50">
        <f t="shared" si="1"/>
        <v>133</v>
      </c>
      <c r="H6" s="50">
        <f t="shared" si="2"/>
        <v>-153</v>
      </c>
    </row>
    <row r="7" spans="1:8">
      <c r="A7" s="94">
        <v>6</v>
      </c>
      <c r="B7" s="95" t="s">
        <v>98</v>
      </c>
      <c r="C7" s="50">
        <v>885730</v>
      </c>
      <c r="D7" s="50">
        <v>907059</v>
      </c>
      <c r="E7" s="50">
        <v>907395</v>
      </c>
      <c r="F7" s="114">
        <f t="shared" si="0"/>
        <v>2.4460049902340443E-2</v>
      </c>
      <c r="G7" s="50">
        <f t="shared" si="1"/>
        <v>21665</v>
      </c>
      <c r="H7" s="50">
        <f t="shared" si="2"/>
        <v>336</v>
      </c>
    </row>
    <row r="8" spans="1:8">
      <c r="A8" s="94">
        <v>7</v>
      </c>
      <c r="B8" s="95" t="s">
        <v>99</v>
      </c>
      <c r="C8" s="50">
        <v>399120</v>
      </c>
      <c r="D8" s="50">
        <v>436845</v>
      </c>
      <c r="E8" s="50">
        <v>416437</v>
      </c>
      <c r="F8" s="114">
        <f t="shared" si="0"/>
        <v>4.3387953497694927E-2</v>
      </c>
      <c r="G8" s="50">
        <f t="shared" si="1"/>
        <v>17317</v>
      </c>
      <c r="H8" s="50">
        <f t="shared" si="2"/>
        <v>-20408</v>
      </c>
    </row>
    <row r="9" spans="1:8">
      <c r="A9" s="94">
        <v>8</v>
      </c>
      <c r="B9" s="95" t="s">
        <v>100</v>
      </c>
      <c r="C9" s="50">
        <v>19331</v>
      </c>
      <c r="D9" s="50">
        <v>22326</v>
      </c>
      <c r="E9" s="50">
        <v>22696</v>
      </c>
      <c r="F9" s="114">
        <f t="shared" si="0"/>
        <v>0.17407273291604158</v>
      </c>
      <c r="G9" s="50">
        <f t="shared" si="1"/>
        <v>3365</v>
      </c>
      <c r="H9" s="50">
        <f t="shared" si="2"/>
        <v>370</v>
      </c>
    </row>
    <row r="10" spans="1:8">
      <c r="A10" s="94">
        <v>9</v>
      </c>
      <c r="B10" s="95" t="s">
        <v>101</v>
      </c>
      <c r="C10" s="50">
        <v>124256</v>
      </c>
      <c r="D10" s="50">
        <v>136119</v>
      </c>
      <c r="E10" s="50">
        <v>134077</v>
      </c>
      <c r="F10" s="114">
        <f t="shared" si="0"/>
        <v>7.9038436775688906E-2</v>
      </c>
      <c r="G10" s="50">
        <f t="shared" si="1"/>
        <v>9821</v>
      </c>
      <c r="H10" s="50">
        <f t="shared" si="2"/>
        <v>-2042</v>
      </c>
    </row>
    <row r="11" spans="1:8">
      <c r="A11" s="94">
        <v>10</v>
      </c>
      <c r="B11" s="95" t="s">
        <v>102</v>
      </c>
      <c r="C11" s="50">
        <v>138125</v>
      </c>
      <c r="D11" s="50">
        <v>145487</v>
      </c>
      <c r="E11" s="50">
        <v>146918</v>
      </c>
      <c r="F11" s="114">
        <f t="shared" si="0"/>
        <v>6.3659728506787333E-2</v>
      </c>
      <c r="G11" s="50">
        <f t="shared" si="1"/>
        <v>8793</v>
      </c>
      <c r="H11" s="50">
        <f t="shared" si="2"/>
        <v>1431</v>
      </c>
    </row>
    <row r="12" spans="1:8">
      <c r="A12" s="94">
        <v>11</v>
      </c>
      <c r="B12" s="95" t="s">
        <v>103</v>
      </c>
      <c r="C12" s="50">
        <v>28758</v>
      </c>
      <c r="D12" s="50">
        <v>29033</v>
      </c>
      <c r="E12" s="50">
        <v>29387</v>
      </c>
      <c r="F12" s="114">
        <f t="shared" si="0"/>
        <v>2.1872174699214132E-2</v>
      </c>
      <c r="G12" s="50">
        <f t="shared" si="1"/>
        <v>629</v>
      </c>
      <c r="H12" s="50">
        <f t="shared" si="2"/>
        <v>354</v>
      </c>
    </row>
    <row r="13" spans="1:8">
      <c r="A13" s="94">
        <v>12</v>
      </c>
      <c r="B13" s="95" t="s">
        <v>104</v>
      </c>
      <c r="C13" s="50">
        <v>19163</v>
      </c>
      <c r="D13" s="50">
        <v>20950</v>
      </c>
      <c r="E13" s="50">
        <v>20307</v>
      </c>
      <c r="F13" s="114">
        <f t="shared" si="0"/>
        <v>5.9698377080832858E-2</v>
      </c>
      <c r="G13" s="50">
        <f t="shared" si="1"/>
        <v>1144</v>
      </c>
      <c r="H13" s="50">
        <f t="shared" si="2"/>
        <v>-643</v>
      </c>
    </row>
    <row r="14" spans="1:8">
      <c r="A14" s="94">
        <v>13</v>
      </c>
      <c r="B14" s="95" t="s">
        <v>105</v>
      </c>
      <c r="C14" s="50">
        <v>19369</v>
      </c>
      <c r="D14" s="50">
        <v>21347</v>
      </c>
      <c r="E14" s="50">
        <v>22203</v>
      </c>
      <c r="F14" s="114">
        <f t="shared" si="0"/>
        <v>0.14631627858949869</v>
      </c>
      <c r="G14" s="50">
        <f t="shared" si="1"/>
        <v>2834</v>
      </c>
      <c r="H14" s="50">
        <f t="shared" si="2"/>
        <v>856</v>
      </c>
    </row>
    <row r="15" spans="1:8">
      <c r="A15" s="94">
        <v>14</v>
      </c>
      <c r="B15" s="95" t="s">
        <v>106</v>
      </c>
      <c r="C15" s="50">
        <v>44724</v>
      </c>
      <c r="D15" s="50">
        <v>45382</v>
      </c>
      <c r="E15" s="50">
        <v>46442</v>
      </c>
      <c r="F15" s="114">
        <f t="shared" si="0"/>
        <v>3.8413379840801357E-2</v>
      </c>
      <c r="G15" s="50">
        <f t="shared" si="1"/>
        <v>1718</v>
      </c>
      <c r="H15" s="50">
        <f t="shared" si="2"/>
        <v>1060</v>
      </c>
    </row>
    <row r="16" spans="1:8">
      <c r="A16" s="94">
        <v>15</v>
      </c>
      <c r="B16" s="95" t="s">
        <v>107</v>
      </c>
      <c r="C16" s="50">
        <v>34153</v>
      </c>
      <c r="D16" s="50">
        <v>34704</v>
      </c>
      <c r="E16" s="50">
        <v>35289</v>
      </c>
      <c r="F16" s="114">
        <f t="shared" si="0"/>
        <v>3.326208532193365E-2</v>
      </c>
      <c r="G16" s="50">
        <f t="shared" si="1"/>
        <v>1136</v>
      </c>
      <c r="H16" s="50">
        <f t="shared" si="2"/>
        <v>585</v>
      </c>
    </row>
    <row r="17" spans="1:8">
      <c r="A17" s="94">
        <v>16</v>
      </c>
      <c r="B17" s="95" t="s">
        <v>108</v>
      </c>
      <c r="C17" s="50">
        <v>488810</v>
      </c>
      <c r="D17" s="50">
        <v>501923</v>
      </c>
      <c r="E17" s="50">
        <v>502591</v>
      </c>
      <c r="F17" s="114">
        <f t="shared" si="0"/>
        <v>2.8192958409197846E-2</v>
      </c>
      <c r="G17" s="50">
        <f t="shared" si="1"/>
        <v>13781</v>
      </c>
      <c r="H17" s="50">
        <f t="shared" si="2"/>
        <v>668</v>
      </c>
    </row>
    <row r="18" spans="1:8">
      <c r="A18" s="94">
        <v>17</v>
      </c>
      <c r="B18" s="95" t="s">
        <v>109</v>
      </c>
      <c r="C18" s="50">
        <v>61589</v>
      </c>
      <c r="D18" s="50">
        <v>67157</v>
      </c>
      <c r="E18" s="50">
        <v>68155</v>
      </c>
      <c r="F18" s="114">
        <f t="shared" si="0"/>
        <v>0.10660994658137005</v>
      </c>
      <c r="G18" s="50">
        <f t="shared" si="1"/>
        <v>6566</v>
      </c>
      <c r="H18" s="50">
        <f t="shared" si="2"/>
        <v>998</v>
      </c>
    </row>
    <row r="19" spans="1:8">
      <c r="A19" s="94">
        <v>18</v>
      </c>
      <c r="B19" s="95" t="s">
        <v>110</v>
      </c>
      <c r="C19" s="50">
        <v>17986</v>
      </c>
      <c r="D19" s="50">
        <v>19763</v>
      </c>
      <c r="E19" s="50">
        <v>20297</v>
      </c>
      <c r="F19" s="114">
        <f t="shared" si="0"/>
        <v>0.12848882464138775</v>
      </c>
      <c r="G19" s="50">
        <f t="shared" si="1"/>
        <v>2311</v>
      </c>
      <c r="H19" s="50">
        <f t="shared" si="2"/>
        <v>534</v>
      </c>
    </row>
    <row r="20" spans="1:8">
      <c r="A20" s="94">
        <v>19</v>
      </c>
      <c r="B20" s="95" t="s">
        <v>111</v>
      </c>
      <c r="C20" s="50">
        <v>48632</v>
      </c>
      <c r="D20" s="50">
        <v>52173</v>
      </c>
      <c r="E20" s="50">
        <v>52097</v>
      </c>
      <c r="F20" s="114">
        <f t="shared" si="0"/>
        <v>7.124938312222405E-2</v>
      </c>
      <c r="G20" s="50">
        <f t="shared" si="1"/>
        <v>3465</v>
      </c>
      <c r="H20" s="50">
        <f t="shared" si="2"/>
        <v>-76</v>
      </c>
    </row>
    <row r="21" spans="1:8">
      <c r="A21" s="94">
        <v>20</v>
      </c>
      <c r="B21" s="95" t="s">
        <v>112</v>
      </c>
      <c r="C21" s="50">
        <v>159739</v>
      </c>
      <c r="D21" s="50">
        <v>164713</v>
      </c>
      <c r="E21" s="50">
        <v>165961</v>
      </c>
      <c r="F21" s="114">
        <f t="shared" si="0"/>
        <v>3.8951038882176547E-2</v>
      </c>
      <c r="G21" s="50">
        <f t="shared" si="1"/>
        <v>6222</v>
      </c>
      <c r="H21" s="50">
        <f t="shared" si="2"/>
        <v>1248</v>
      </c>
    </row>
    <row r="22" spans="1:8">
      <c r="A22" s="94">
        <v>21</v>
      </c>
      <c r="B22" s="95" t="s">
        <v>113</v>
      </c>
      <c r="C22" s="50">
        <v>108916</v>
      </c>
      <c r="D22" s="50">
        <v>112925</v>
      </c>
      <c r="E22" s="50">
        <v>113076</v>
      </c>
      <c r="F22" s="114">
        <f t="shared" si="0"/>
        <v>3.819457196371516E-2</v>
      </c>
      <c r="G22" s="50">
        <f t="shared" si="1"/>
        <v>4160</v>
      </c>
      <c r="H22" s="50">
        <f t="shared" si="2"/>
        <v>151</v>
      </c>
    </row>
    <row r="23" spans="1:8">
      <c r="A23" s="94">
        <v>22</v>
      </c>
      <c r="B23" s="95" t="s">
        <v>114</v>
      </c>
      <c r="C23" s="50">
        <v>48088</v>
      </c>
      <c r="D23" s="50">
        <v>49730</v>
      </c>
      <c r="E23" s="50">
        <v>50039</v>
      </c>
      <c r="F23" s="114">
        <f t="shared" si="0"/>
        <v>4.0571452337381464E-2</v>
      </c>
      <c r="G23" s="50">
        <f t="shared" si="1"/>
        <v>1951</v>
      </c>
      <c r="H23" s="50">
        <f t="shared" si="2"/>
        <v>309</v>
      </c>
    </row>
    <row r="24" spans="1:8">
      <c r="A24" s="94">
        <v>23</v>
      </c>
      <c r="B24" s="95" t="s">
        <v>115</v>
      </c>
      <c r="C24" s="50">
        <v>50094</v>
      </c>
      <c r="D24" s="50">
        <v>52521</v>
      </c>
      <c r="E24" s="50">
        <v>52541</v>
      </c>
      <c r="F24" s="114">
        <f t="shared" si="0"/>
        <v>4.8848165448955962E-2</v>
      </c>
      <c r="G24" s="50">
        <f t="shared" si="1"/>
        <v>2447</v>
      </c>
      <c r="H24" s="50">
        <f t="shared" si="2"/>
        <v>20</v>
      </c>
    </row>
    <row r="25" spans="1:8">
      <c r="A25" s="94">
        <v>24</v>
      </c>
      <c r="B25" s="95" t="s">
        <v>116</v>
      </c>
      <c r="C25" s="50">
        <v>23546</v>
      </c>
      <c r="D25" s="50">
        <v>24046</v>
      </c>
      <c r="E25" s="50">
        <v>24796</v>
      </c>
      <c r="F25" s="114">
        <f t="shared" si="0"/>
        <v>5.3087573260851097E-2</v>
      </c>
      <c r="G25" s="50">
        <f t="shared" si="1"/>
        <v>1250</v>
      </c>
      <c r="H25" s="50">
        <f t="shared" si="2"/>
        <v>750</v>
      </c>
    </row>
    <row r="26" spans="1:8">
      <c r="A26" s="94">
        <v>25</v>
      </c>
      <c r="B26" s="95" t="s">
        <v>117</v>
      </c>
      <c r="C26" s="50">
        <v>64424</v>
      </c>
      <c r="D26" s="50">
        <v>71892</v>
      </c>
      <c r="E26" s="50">
        <v>71893</v>
      </c>
      <c r="F26" s="114">
        <f t="shared" si="0"/>
        <v>0.11593505525890972</v>
      </c>
      <c r="G26" s="50">
        <f t="shared" si="1"/>
        <v>7469</v>
      </c>
      <c r="H26" s="50">
        <f t="shared" si="2"/>
        <v>1</v>
      </c>
    </row>
    <row r="27" spans="1:8">
      <c r="A27" s="94">
        <v>26</v>
      </c>
      <c r="B27" s="95" t="s">
        <v>118</v>
      </c>
      <c r="C27" s="50">
        <v>118844</v>
      </c>
      <c r="D27" s="50">
        <v>121347</v>
      </c>
      <c r="E27" s="50">
        <v>122514</v>
      </c>
      <c r="F27" s="114">
        <f t="shared" si="0"/>
        <v>3.088081855205143E-2</v>
      </c>
      <c r="G27" s="50">
        <f t="shared" si="1"/>
        <v>3670</v>
      </c>
      <c r="H27" s="50">
        <f t="shared" si="2"/>
        <v>1167</v>
      </c>
    </row>
    <row r="28" spans="1:8">
      <c r="A28" s="94">
        <v>27</v>
      </c>
      <c r="B28" s="95" t="s">
        <v>119</v>
      </c>
      <c r="C28" s="50">
        <v>204820</v>
      </c>
      <c r="D28" s="50">
        <v>206261</v>
      </c>
      <c r="E28" s="50">
        <v>206623</v>
      </c>
      <c r="F28" s="114">
        <f t="shared" si="0"/>
        <v>8.8028512840542909E-3</v>
      </c>
      <c r="G28" s="50">
        <f t="shared" si="1"/>
        <v>1803</v>
      </c>
      <c r="H28" s="50">
        <f t="shared" si="2"/>
        <v>362</v>
      </c>
    </row>
    <row r="29" spans="1:8">
      <c r="A29" s="94">
        <v>28</v>
      </c>
      <c r="B29" s="95" t="s">
        <v>120</v>
      </c>
      <c r="C29" s="50">
        <v>40957</v>
      </c>
      <c r="D29" s="50">
        <v>42636</v>
      </c>
      <c r="E29" s="50">
        <v>45134</v>
      </c>
      <c r="F29" s="114">
        <f t="shared" si="0"/>
        <v>0.10198500866762703</v>
      </c>
      <c r="G29" s="50">
        <f t="shared" si="1"/>
        <v>4177</v>
      </c>
      <c r="H29" s="50">
        <f t="shared" si="2"/>
        <v>2498</v>
      </c>
    </row>
    <row r="30" spans="1:8">
      <c r="A30" s="94">
        <v>29</v>
      </c>
      <c r="B30" s="95" t="s">
        <v>121</v>
      </c>
      <c r="C30" s="50">
        <v>11735</v>
      </c>
      <c r="D30" s="50">
        <v>12697</v>
      </c>
      <c r="E30" s="50">
        <v>12535</v>
      </c>
      <c r="F30" s="114">
        <f t="shared" si="0"/>
        <v>6.8172134639965909E-2</v>
      </c>
      <c r="G30" s="50">
        <f t="shared" si="1"/>
        <v>800</v>
      </c>
      <c r="H30" s="50">
        <f t="shared" si="2"/>
        <v>-162</v>
      </c>
    </row>
    <row r="31" spans="1:8">
      <c r="A31" s="94">
        <v>30</v>
      </c>
      <c r="B31" s="95" t="s">
        <v>122</v>
      </c>
      <c r="C31" s="50">
        <v>10828</v>
      </c>
      <c r="D31" s="50">
        <v>12238</v>
      </c>
      <c r="E31" s="50">
        <v>12355</v>
      </c>
      <c r="F31" s="114">
        <f t="shared" si="0"/>
        <v>0.14102327299593645</v>
      </c>
      <c r="G31" s="50">
        <f t="shared" si="1"/>
        <v>1527</v>
      </c>
      <c r="H31" s="50">
        <f t="shared" si="2"/>
        <v>117</v>
      </c>
    </row>
    <row r="32" spans="1:8">
      <c r="A32" s="94">
        <v>31</v>
      </c>
      <c r="B32" s="95" t="s">
        <v>123</v>
      </c>
      <c r="C32" s="50">
        <v>125894</v>
      </c>
      <c r="D32" s="50">
        <v>131272</v>
      </c>
      <c r="E32" s="50">
        <v>132959</v>
      </c>
      <c r="F32" s="114">
        <f t="shared" si="0"/>
        <v>5.6118639490364913E-2</v>
      </c>
      <c r="G32" s="50">
        <f t="shared" si="1"/>
        <v>7065</v>
      </c>
      <c r="H32" s="50">
        <f t="shared" si="2"/>
        <v>1687</v>
      </c>
    </row>
    <row r="33" spans="1:8">
      <c r="A33" s="94">
        <v>32</v>
      </c>
      <c r="B33" s="95" t="s">
        <v>124</v>
      </c>
      <c r="C33" s="50">
        <v>46709</v>
      </c>
      <c r="D33" s="50">
        <v>50843</v>
      </c>
      <c r="E33" s="50">
        <v>50248</v>
      </c>
      <c r="F33" s="114">
        <f t="shared" si="0"/>
        <v>7.5766982808452329E-2</v>
      </c>
      <c r="G33" s="50">
        <f t="shared" si="1"/>
        <v>3539</v>
      </c>
      <c r="H33" s="50">
        <f t="shared" si="2"/>
        <v>-595</v>
      </c>
    </row>
    <row r="34" spans="1:8">
      <c r="A34" s="94">
        <v>33</v>
      </c>
      <c r="B34" s="95" t="s">
        <v>125</v>
      </c>
      <c r="C34" s="50">
        <v>195322</v>
      </c>
      <c r="D34" s="50">
        <v>204534</v>
      </c>
      <c r="E34" s="50">
        <v>204815</v>
      </c>
      <c r="F34" s="114">
        <f t="shared" si="0"/>
        <v>4.8601796008642138E-2</v>
      </c>
      <c r="G34" s="50">
        <f t="shared" si="1"/>
        <v>9493</v>
      </c>
      <c r="H34" s="50">
        <f t="shared" si="2"/>
        <v>281</v>
      </c>
    </row>
    <row r="35" spans="1:8">
      <c r="A35" s="94">
        <v>34</v>
      </c>
      <c r="B35" s="95" t="s">
        <v>126</v>
      </c>
      <c r="C35" s="50">
        <v>3259918</v>
      </c>
      <c r="D35" s="50">
        <v>3314742</v>
      </c>
      <c r="E35" s="50">
        <v>3326530</v>
      </c>
      <c r="F35" s="114">
        <f t="shared" si="0"/>
        <v>2.0433642809420359E-2</v>
      </c>
      <c r="G35" s="50">
        <f t="shared" si="1"/>
        <v>66612</v>
      </c>
      <c r="H35" s="50">
        <f t="shared" si="2"/>
        <v>11788</v>
      </c>
    </row>
    <row r="36" spans="1:8">
      <c r="A36" s="94">
        <v>35</v>
      </c>
      <c r="B36" s="95" t="s">
        <v>127</v>
      </c>
      <c r="C36" s="50">
        <v>704040</v>
      </c>
      <c r="D36" s="50">
        <v>727257</v>
      </c>
      <c r="E36" s="50">
        <v>727074</v>
      </c>
      <c r="F36" s="114">
        <f t="shared" si="0"/>
        <v>3.2716891085733765E-2</v>
      </c>
      <c r="G36" s="50">
        <f t="shared" si="1"/>
        <v>23034</v>
      </c>
      <c r="H36" s="50">
        <f t="shared" si="2"/>
        <v>-183</v>
      </c>
    </row>
    <row r="37" spans="1:8">
      <c r="A37" s="94">
        <v>36</v>
      </c>
      <c r="B37" s="95" t="s">
        <v>128</v>
      </c>
      <c r="C37" s="50">
        <v>19440</v>
      </c>
      <c r="D37" s="50">
        <v>20270</v>
      </c>
      <c r="E37" s="50">
        <v>20964</v>
      </c>
      <c r="F37" s="114">
        <f t="shared" si="0"/>
        <v>7.8395061728395068E-2</v>
      </c>
      <c r="G37" s="50">
        <f t="shared" si="1"/>
        <v>1524</v>
      </c>
      <c r="H37" s="50">
        <f t="shared" si="2"/>
        <v>694</v>
      </c>
    </row>
    <row r="38" spans="1:8">
      <c r="A38" s="94">
        <v>37</v>
      </c>
      <c r="B38" s="95" t="s">
        <v>129</v>
      </c>
      <c r="C38" s="50">
        <v>40261</v>
      </c>
      <c r="D38" s="50">
        <v>42514</v>
      </c>
      <c r="E38" s="50">
        <v>42077</v>
      </c>
      <c r="F38" s="114">
        <f t="shared" si="0"/>
        <v>4.5105685402747078E-2</v>
      </c>
      <c r="G38" s="50">
        <f t="shared" si="1"/>
        <v>1816</v>
      </c>
      <c r="H38" s="50">
        <f t="shared" si="2"/>
        <v>-437</v>
      </c>
    </row>
    <row r="39" spans="1:8">
      <c r="A39" s="94">
        <v>38</v>
      </c>
      <c r="B39" s="95" t="s">
        <v>130</v>
      </c>
      <c r="C39" s="50">
        <v>176043</v>
      </c>
      <c r="D39" s="50">
        <v>181906</v>
      </c>
      <c r="E39" s="50">
        <v>180049</v>
      </c>
      <c r="F39" s="114">
        <f t="shared" si="0"/>
        <v>2.2755803979709503E-2</v>
      </c>
      <c r="G39" s="50">
        <f t="shared" si="1"/>
        <v>4006</v>
      </c>
      <c r="H39" s="50">
        <f t="shared" si="2"/>
        <v>-1857</v>
      </c>
    </row>
    <row r="40" spans="1:8">
      <c r="A40" s="94">
        <v>39</v>
      </c>
      <c r="B40" s="95" t="s">
        <v>131</v>
      </c>
      <c r="C40" s="50">
        <v>45320</v>
      </c>
      <c r="D40" s="50">
        <v>48267</v>
      </c>
      <c r="E40" s="50">
        <v>49394</v>
      </c>
      <c r="F40" s="114">
        <f t="shared" si="0"/>
        <v>8.9894086496028244E-2</v>
      </c>
      <c r="G40" s="50">
        <f t="shared" si="1"/>
        <v>4074</v>
      </c>
      <c r="H40" s="50">
        <f t="shared" si="2"/>
        <v>1127</v>
      </c>
    </row>
    <row r="41" spans="1:8">
      <c r="A41" s="94">
        <v>40</v>
      </c>
      <c r="B41" s="95" t="s">
        <v>132</v>
      </c>
      <c r="C41" s="50">
        <v>21453</v>
      </c>
      <c r="D41" s="50">
        <v>21879</v>
      </c>
      <c r="E41" s="50">
        <v>21976</v>
      </c>
      <c r="F41" s="114">
        <f t="shared" si="0"/>
        <v>2.437887474945229E-2</v>
      </c>
      <c r="G41" s="50">
        <f t="shared" si="1"/>
        <v>523</v>
      </c>
      <c r="H41" s="50">
        <f t="shared" si="2"/>
        <v>97</v>
      </c>
    </row>
    <row r="42" spans="1:8">
      <c r="A42" s="94">
        <v>41</v>
      </c>
      <c r="B42" s="95" t="s">
        <v>133</v>
      </c>
      <c r="C42" s="50">
        <v>329567</v>
      </c>
      <c r="D42" s="50">
        <v>342561</v>
      </c>
      <c r="E42" s="50">
        <v>348578</v>
      </c>
      <c r="F42" s="114">
        <f t="shared" si="0"/>
        <v>5.7684780332982369E-2</v>
      </c>
      <c r="G42" s="50">
        <f t="shared" si="1"/>
        <v>19011</v>
      </c>
      <c r="H42" s="50">
        <f t="shared" si="2"/>
        <v>6017</v>
      </c>
    </row>
    <row r="43" spans="1:8">
      <c r="A43" s="94">
        <v>42</v>
      </c>
      <c r="B43" s="95" t="s">
        <v>134</v>
      </c>
      <c r="C43" s="50">
        <v>245451</v>
      </c>
      <c r="D43" s="50">
        <v>260304</v>
      </c>
      <c r="E43" s="50">
        <v>259200</v>
      </c>
      <c r="F43" s="114">
        <f t="shared" si="0"/>
        <v>5.6015253553662443E-2</v>
      </c>
      <c r="G43" s="50">
        <f t="shared" si="1"/>
        <v>13749</v>
      </c>
      <c r="H43" s="50">
        <f t="shared" si="2"/>
        <v>-1104</v>
      </c>
    </row>
    <row r="44" spans="1:8">
      <c r="A44" s="94">
        <v>43</v>
      </c>
      <c r="B44" s="95" t="s">
        <v>135</v>
      </c>
      <c r="C44" s="50">
        <v>63230</v>
      </c>
      <c r="D44" s="50">
        <v>65391</v>
      </c>
      <c r="E44" s="50">
        <v>65857</v>
      </c>
      <c r="F44" s="114">
        <f t="shared" si="0"/>
        <v>4.1546734145184248E-2</v>
      </c>
      <c r="G44" s="50">
        <f t="shared" si="1"/>
        <v>2627</v>
      </c>
      <c r="H44" s="50">
        <f t="shared" si="2"/>
        <v>466</v>
      </c>
    </row>
    <row r="45" spans="1:8">
      <c r="A45" s="94">
        <v>44</v>
      </c>
      <c r="B45" s="95" t="s">
        <v>136</v>
      </c>
      <c r="C45" s="50">
        <v>73700</v>
      </c>
      <c r="D45" s="50">
        <v>74561</v>
      </c>
      <c r="E45" s="50">
        <v>74789</v>
      </c>
      <c r="F45" s="114">
        <f t="shared" si="0"/>
        <v>1.4776119402985075E-2</v>
      </c>
      <c r="G45" s="50">
        <f t="shared" si="1"/>
        <v>1089</v>
      </c>
      <c r="H45" s="50">
        <f t="shared" si="2"/>
        <v>228</v>
      </c>
    </row>
    <row r="46" spans="1:8">
      <c r="A46" s="94">
        <v>45</v>
      </c>
      <c r="B46" s="95" t="s">
        <v>137</v>
      </c>
      <c r="C46" s="50">
        <v>157914</v>
      </c>
      <c r="D46" s="50">
        <v>166261</v>
      </c>
      <c r="E46" s="50">
        <v>165687</v>
      </c>
      <c r="F46" s="114">
        <f t="shared" si="0"/>
        <v>4.9222994794635051E-2</v>
      </c>
      <c r="G46" s="50">
        <f t="shared" si="1"/>
        <v>7773</v>
      </c>
      <c r="H46" s="50">
        <f t="shared" si="2"/>
        <v>-574</v>
      </c>
    </row>
    <row r="47" spans="1:8">
      <c r="A47" s="94">
        <v>46</v>
      </c>
      <c r="B47" s="95" t="s">
        <v>138</v>
      </c>
      <c r="C47" s="50">
        <v>98656</v>
      </c>
      <c r="D47" s="50">
        <v>104800</v>
      </c>
      <c r="E47" s="50">
        <v>105400</v>
      </c>
      <c r="F47" s="114">
        <f t="shared" si="0"/>
        <v>6.8358741485566005E-2</v>
      </c>
      <c r="G47" s="50">
        <f t="shared" si="1"/>
        <v>6744</v>
      </c>
      <c r="H47" s="50">
        <f t="shared" si="2"/>
        <v>600</v>
      </c>
    </row>
    <row r="48" spans="1:8">
      <c r="A48" s="94">
        <v>47</v>
      </c>
      <c r="B48" s="95" t="s">
        <v>139</v>
      </c>
      <c r="C48" s="50">
        <v>50457</v>
      </c>
      <c r="D48" s="50">
        <v>52086</v>
      </c>
      <c r="E48" s="50">
        <v>52804</v>
      </c>
      <c r="F48" s="114">
        <f t="shared" si="0"/>
        <v>4.6514854232316626E-2</v>
      </c>
      <c r="G48" s="50">
        <f t="shared" si="1"/>
        <v>2347</v>
      </c>
      <c r="H48" s="50">
        <f t="shared" si="2"/>
        <v>718</v>
      </c>
    </row>
    <row r="49" spans="1:8">
      <c r="A49" s="94">
        <v>48</v>
      </c>
      <c r="B49" s="95" t="s">
        <v>140</v>
      </c>
      <c r="C49" s="50">
        <v>154981</v>
      </c>
      <c r="D49" s="50">
        <v>181264</v>
      </c>
      <c r="E49" s="50">
        <v>162014</v>
      </c>
      <c r="F49" s="114">
        <f t="shared" si="0"/>
        <v>4.5379756228182806E-2</v>
      </c>
      <c r="G49" s="50">
        <f t="shared" si="1"/>
        <v>7033</v>
      </c>
      <c r="H49" s="50">
        <f t="shared" si="2"/>
        <v>-19250</v>
      </c>
    </row>
    <row r="50" spans="1:8">
      <c r="A50" s="94">
        <v>49</v>
      </c>
      <c r="B50" s="95" t="s">
        <v>141</v>
      </c>
      <c r="C50" s="50">
        <v>17326</v>
      </c>
      <c r="D50" s="50">
        <v>18837</v>
      </c>
      <c r="E50" s="50">
        <v>19659</v>
      </c>
      <c r="F50" s="114">
        <f t="shared" si="0"/>
        <v>0.13465312247489322</v>
      </c>
      <c r="G50" s="50">
        <f t="shared" si="1"/>
        <v>2333</v>
      </c>
      <c r="H50" s="50">
        <f t="shared" si="2"/>
        <v>822</v>
      </c>
    </row>
    <row r="51" spans="1:8">
      <c r="A51" s="94">
        <v>50</v>
      </c>
      <c r="B51" s="95" t="s">
        <v>142</v>
      </c>
      <c r="C51" s="50">
        <v>37408</v>
      </c>
      <c r="D51" s="50">
        <v>39694</v>
      </c>
      <c r="E51" s="50">
        <v>40031</v>
      </c>
      <c r="F51" s="114">
        <f t="shared" si="0"/>
        <v>7.0118691189050467E-2</v>
      </c>
      <c r="G51" s="50">
        <f t="shared" si="1"/>
        <v>2623</v>
      </c>
      <c r="H51" s="50">
        <f t="shared" si="2"/>
        <v>337</v>
      </c>
    </row>
    <row r="52" spans="1:8">
      <c r="A52" s="94">
        <v>51</v>
      </c>
      <c r="B52" s="95" t="s">
        <v>143</v>
      </c>
      <c r="C52" s="50">
        <v>33788</v>
      </c>
      <c r="D52" s="50">
        <v>36904</v>
      </c>
      <c r="E52" s="50">
        <v>36853</v>
      </c>
      <c r="F52" s="114">
        <f t="shared" si="0"/>
        <v>9.0712679057653609E-2</v>
      </c>
      <c r="G52" s="50">
        <f t="shared" si="1"/>
        <v>3065</v>
      </c>
      <c r="H52" s="50">
        <f t="shared" si="2"/>
        <v>-51</v>
      </c>
    </row>
    <row r="53" spans="1:8">
      <c r="A53" s="94">
        <v>52</v>
      </c>
      <c r="B53" s="95" t="s">
        <v>144</v>
      </c>
      <c r="C53" s="50">
        <v>62308</v>
      </c>
      <c r="D53" s="50">
        <v>65189</v>
      </c>
      <c r="E53" s="50">
        <v>66574</v>
      </c>
      <c r="F53" s="114">
        <f t="shared" si="0"/>
        <v>6.8466328561340439E-2</v>
      </c>
      <c r="G53" s="50">
        <f t="shared" si="1"/>
        <v>4266</v>
      </c>
      <c r="H53" s="50">
        <f t="shared" si="2"/>
        <v>1385</v>
      </c>
    </row>
    <row r="54" spans="1:8">
      <c r="A54" s="94">
        <v>53</v>
      </c>
      <c r="B54" s="95" t="s">
        <v>145</v>
      </c>
      <c r="C54" s="50">
        <v>41512</v>
      </c>
      <c r="D54" s="50">
        <v>46644</v>
      </c>
      <c r="E54" s="50">
        <v>46526</v>
      </c>
      <c r="F54" s="114">
        <f t="shared" si="0"/>
        <v>0.12078435151281557</v>
      </c>
      <c r="G54" s="50">
        <f t="shared" si="1"/>
        <v>5014</v>
      </c>
      <c r="H54" s="50">
        <f t="shared" si="2"/>
        <v>-118</v>
      </c>
    </row>
    <row r="55" spans="1:8">
      <c r="A55" s="94">
        <v>54</v>
      </c>
      <c r="B55" s="95" t="s">
        <v>146</v>
      </c>
      <c r="C55" s="50">
        <v>125537</v>
      </c>
      <c r="D55" s="50">
        <v>132058</v>
      </c>
      <c r="E55" s="50">
        <v>132957</v>
      </c>
      <c r="F55" s="114">
        <f t="shared" si="0"/>
        <v>5.9106080279120898E-2</v>
      </c>
      <c r="G55" s="50">
        <f t="shared" si="1"/>
        <v>7420</v>
      </c>
      <c r="H55" s="50">
        <f t="shared" si="2"/>
        <v>899</v>
      </c>
    </row>
    <row r="56" spans="1:8">
      <c r="A56" s="94">
        <v>55</v>
      </c>
      <c r="B56" s="95" t="s">
        <v>147</v>
      </c>
      <c r="C56" s="50">
        <v>135090</v>
      </c>
      <c r="D56" s="50">
        <v>142010</v>
      </c>
      <c r="E56" s="50">
        <v>145013</v>
      </c>
      <c r="F56" s="114">
        <f t="shared" si="0"/>
        <v>7.3454733881116299E-2</v>
      </c>
      <c r="G56" s="50">
        <f t="shared" si="1"/>
        <v>9923</v>
      </c>
      <c r="H56" s="50">
        <f t="shared" si="2"/>
        <v>3003</v>
      </c>
    </row>
    <row r="57" spans="1:8">
      <c r="A57" s="94">
        <v>56</v>
      </c>
      <c r="B57" s="95" t="s">
        <v>148</v>
      </c>
      <c r="C57" s="50">
        <v>17123</v>
      </c>
      <c r="D57" s="50">
        <v>18004</v>
      </c>
      <c r="E57" s="50">
        <v>18896</v>
      </c>
      <c r="F57" s="114">
        <f t="shared" si="0"/>
        <v>0.10354493955498452</v>
      </c>
      <c r="G57" s="50">
        <f t="shared" si="1"/>
        <v>1773</v>
      </c>
      <c r="H57" s="50">
        <f t="shared" si="2"/>
        <v>892</v>
      </c>
    </row>
    <row r="58" spans="1:8">
      <c r="A58" s="94">
        <v>57</v>
      </c>
      <c r="B58" s="95" t="s">
        <v>149</v>
      </c>
      <c r="C58" s="50">
        <v>20608</v>
      </c>
      <c r="D58" s="50">
        <v>21931</v>
      </c>
      <c r="E58" s="50">
        <v>23894</v>
      </c>
      <c r="F58" s="114">
        <f t="shared" si="0"/>
        <v>0.1594526397515528</v>
      </c>
      <c r="G58" s="50">
        <f t="shared" si="1"/>
        <v>3286</v>
      </c>
      <c r="H58" s="50">
        <f t="shared" si="2"/>
        <v>1963</v>
      </c>
    </row>
    <row r="59" spans="1:8">
      <c r="A59" s="94">
        <v>58</v>
      </c>
      <c r="B59" s="95" t="s">
        <v>150</v>
      </c>
      <c r="C59" s="50">
        <v>60162</v>
      </c>
      <c r="D59" s="50">
        <v>67164</v>
      </c>
      <c r="E59" s="50">
        <v>67677</v>
      </c>
      <c r="F59" s="114">
        <f t="shared" si="0"/>
        <v>0.12491273561384263</v>
      </c>
      <c r="G59" s="50">
        <f t="shared" si="1"/>
        <v>7515</v>
      </c>
      <c r="H59" s="50">
        <f t="shared" si="2"/>
        <v>513</v>
      </c>
    </row>
    <row r="60" spans="1:8">
      <c r="A60" s="94">
        <v>59</v>
      </c>
      <c r="B60" s="95" t="s">
        <v>151</v>
      </c>
      <c r="C60" s="50">
        <v>167094</v>
      </c>
      <c r="D60" s="50">
        <v>178477</v>
      </c>
      <c r="E60" s="50">
        <v>179049</v>
      </c>
      <c r="F60" s="114">
        <f t="shared" si="0"/>
        <v>7.1546554633918638E-2</v>
      </c>
      <c r="G60" s="50">
        <f t="shared" si="1"/>
        <v>11955</v>
      </c>
      <c r="H60" s="50">
        <f t="shared" si="2"/>
        <v>572</v>
      </c>
    </row>
    <row r="61" spans="1:8">
      <c r="A61" s="94">
        <v>60</v>
      </c>
      <c r="B61" s="95" t="s">
        <v>152</v>
      </c>
      <c r="C61" s="50">
        <v>47301</v>
      </c>
      <c r="D61" s="50">
        <v>49455</v>
      </c>
      <c r="E61" s="50">
        <v>50899</v>
      </c>
      <c r="F61" s="114">
        <f t="shared" si="0"/>
        <v>7.6066045115325262E-2</v>
      </c>
      <c r="G61" s="50">
        <f t="shared" si="1"/>
        <v>3598</v>
      </c>
      <c r="H61" s="50">
        <f t="shared" si="2"/>
        <v>1444</v>
      </c>
    </row>
    <row r="62" spans="1:8">
      <c r="A62" s="94">
        <v>61</v>
      </c>
      <c r="B62" s="95" t="s">
        <v>153</v>
      </c>
      <c r="C62" s="50">
        <v>102493</v>
      </c>
      <c r="D62" s="50">
        <v>104425</v>
      </c>
      <c r="E62" s="50">
        <v>104324</v>
      </c>
      <c r="F62" s="114">
        <f t="shared" si="0"/>
        <v>1.7864634657976643E-2</v>
      </c>
      <c r="G62" s="50">
        <f t="shared" si="1"/>
        <v>1831</v>
      </c>
      <c r="H62" s="50">
        <f t="shared" si="2"/>
        <v>-101</v>
      </c>
    </row>
    <row r="63" spans="1:8">
      <c r="A63" s="94">
        <v>62</v>
      </c>
      <c r="B63" s="95" t="s">
        <v>154</v>
      </c>
      <c r="C63" s="50">
        <v>6628</v>
      </c>
      <c r="D63" s="50">
        <v>7368</v>
      </c>
      <c r="E63" s="50">
        <v>7483</v>
      </c>
      <c r="F63" s="114">
        <f t="shared" si="0"/>
        <v>0.12899818949909475</v>
      </c>
      <c r="G63" s="50">
        <f t="shared" si="1"/>
        <v>855</v>
      </c>
      <c r="H63" s="50">
        <f t="shared" si="2"/>
        <v>115</v>
      </c>
    </row>
    <row r="64" spans="1:8">
      <c r="A64" s="94">
        <v>63</v>
      </c>
      <c r="B64" s="95" t="s">
        <v>155</v>
      </c>
      <c r="C64" s="50">
        <v>92814</v>
      </c>
      <c r="D64" s="50">
        <v>97104</v>
      </c>
      <c r="E64" s="50">
        <v>98636</v>
      </c>
      <c r="F64" s="114">
        <f t="shared" si="0"/>
        <v>6.2727605749132678E-2</v>
      </c>
      <c r="G64" s="50">
        <f t="shared" si="1"/>
        <v>5822</v>
      </c>
      <c r="H64" s="50">
        <f t="shared" si="2"/>
        <v>1532</v>
      </c>
    </row>
    <row r="65" spans="1:8">
      <c r="A65" s="94">
        <v>64</v>
      </c>
      <c r="B65" s="95" t="s">
        <v>156</v>
      </c>
      <c r="C65" s="50">
        <v>49072</v>
      </c>
      <c r="D65" s="50">
        <v>49111</v>
      </c>
      <c r="E65" s="50">
        <v>49908</v>
      </c>
      <c r="F65" s="114">
        <f t="shared" si="0"/>
        <v>1.7036191718291491E-2</v>
      </c>
      <c r="G65" s="50">
        <f t="shared" si="1"/>
        <v>836</v>
      </c>
      <c r="H65" s="50">
        <f t="shared" si="2"/>
        <v>797</v>
      </c>
    </row>
    <row r="66" spans="1:8">
      <c r="A66" s="94">
        <v>65</v>
      </c>
      <c r="B66" s="95" t="s">
        <v>157</v>
      </c>
      <c r="C66" s="50">
        <v>53554</v>
      </c>
      <c r="D66" s="50">
        <v>58147</v>
      </c>
      <c r="E66" s="50">
        <v>58326</v>
      </c>
      <c r="F66" s="114">
        <f t="shared" si="0"/>
        <v>8.9106322590282699E-2</v>
      </c>
      <c r="G66" s="50">
        <f t="shared" si="1"/>
        <v>4772</v>
      </c>
      <c r="H66" s="50">
        <f t="shared" si="2"/>
        <v>179</v>
      </c>
    </row>
    <row r="67" spans="1:8">
      <c r="A67" s="94">
        <v>66</v>
      </c>
      <c r="B67" s="95" t="s">
        <v>158</v>
      </c>
      <c r="C67" s="50">
        <v>32531</v>
      </c>
      <c r="D67" s="50">
        <v>33326</v>
      </c>
      <c r="E67" s="50">
        <v>35668</v>
      </c>
      <c r="F67" s="114">
        <f t="shared" ref="F67:F83" si="3">(E67-C67)/C67</f>
        <v>9.6431096492576307E-2</v>
      </c>
      <c r="G67" s="50">
        <f t="shared" ref="G67:G83" si="4">E67-C67</f>
        <v>3137</v>
      </c>
      <c r="H67" s="50">
        <f t="shared" ref="H67:H83" si="5">E67-D67</f>
        <v>2342</v>
      </c>
    </row>
    <row r="68" spans="1:8">
      <c r="A68" s="94">
        <v>67</v>
      </c>
      <c r="B68" s="95" t="s">
        <v>159</v>
      </c>
      <c r="C68" s="50">
        <v>63621</v>
      </c>
      <c r="D68" s="50">
        <v>66700</v>
      </c>
      <c r="E68" s="50">
        <v>67424</v>
      </c>
      <c r="F68" s="114">
        <f t="shared" si="3"/>
        <v>5.9775860171955804E-2</v>
      </c>
      <c r="G68" s="50">
        <f t="shared" si="4"/>
        <v>3803</v>
      </c>
      <c r="H68" s="50">
        <f t="shared" si="5"/>
        <v>724</v>
      </c>
    </row>
    <row r="69" spans="1:8">
      <c r="A69" s="94">
        <v>68</v>
      </c>
      <c r="B69" s="95" t="s">
        <v>160</v>
      </c>
      <c r="C69" s="50">
        <v>36022</v>
      </c>
      <c r="D69" s="50">
        <v>38162</v>
      </c>
      <c r="E69" s="50">
        <v>38649</v>
      </c>
      <c r="F69" s="114">
        <f t="shared" si="3"/>
        <v>7.2927655321747817E-2</v>
      </c>
      <c r="G69" s="50">
        <f t="shared" si="4"/>
        <v>2627</v>
      </c>
      <c r="H69" s="50">
        <f t="shared" si="5"/>
        <v>487</v>
      </c>
    </row>
    <row r="70" spans="1:8">
      <c r="A70" s="94">
        <v>69</v>
      </c>
      <c r="B70" s="95" t="s">
        <v>161</v>
      </c>
      <c r="C70" s="50">
        <v>6847</v>
      </c>
      <c r="D70" s="50">
        <v>8128</v>
      </c>
      <c r="E70" s="50">
        <v>7816</v>
      </c>
      <c r="F70" s="114">
        <f t="shared" si="3"/>
        <v>0.14152183438002044</v>
      </c>
      <c r="G70" s="50">
        <f t="shared" si="4"/>
        <v>969</v>
      </c>
      <c r="H70" s="50">
        <f t="shared" si="5"/>
        <v>-312</v>
      </c>
    </row>
    <row r="71" spans="1:8">
      <c r="A71" s="94">
        <v>70</v>
      </c>
      <c r="B71" s="95" t="s">
        <v>162</v>
      </c>
      <c r="C71" s="50">
        <v>27414</v>
      </c>
      <c r="D71" s="50">
        <v>29341</v>
      </c>
      <c r="E71" s="50">
        <v>29006</v>
      </c>
      <c r="F71" s="114">
        <f t="shared" si="3"/>
        <v>5.8072517691690376E-2</v>
      </c>
      <c r="G71" s="50">
        <f t="shared" si="4"/>
        <v>1592</v>
      </c>
      <c r="H71" s="50">
        <f t="shared" si="5"/>
        <v>-335</v>
      </c>
    </row>
    <row r="72" spans="1:8">
      <c r="A72" s="94">
        <v>71</v>
      </c>
      <c r="B72" s="95" t="s">
        <v>163</v>
      </c>
      <c r="C72" s="50">
        <v>27071</v>
      </c>
      <c r="D72" s="50">
        <v>29297</v>
      </c>
      <c r="E72" s="50">
        <v>29439</v>
      </c>
      <c r="F72" s="114">
        <f t="shared" si="3"/>
        <v>8.7473680322115915E-2</v>
      </c>
      <c r="G72" s="50">
        <f t="shared" si="4"/>
        <v>2368</v>
      </c>
      <c r="H72" s="50">
        <f t="shared" si="5"/>
        <v>142</v>
      </c>
    </row>
    <row r="73" spans="1:8">
      <c r="A73" s="94">
        <v>72</v>
      </c>
      <c r="B73" s="95" t="s">
        <v>164</v>
      </c>
      <c r="C73" s="50">
        <v>38634</v>
      </c>
      <c r="D73" s="50">
        <v>38489</v>
      </c>
      <c r="E73" s="50">
        <v>40317</v>
      </c>
      <c r="F73" s="114">
        <f t="shared" si="3"/>
        <v>4.3562665010094738E-2</v>
      </c>
      <c r="G73" s="50">
        <f t="shared" si="4"/>
        <v>1683</v>
      </c>
      <c r="H73" s="50">
        <f t="shared" si="5"/>
        <v>1828</v>
      </c>
    </row>
    <row r="74" spans="1:8">
      <c r="A74" s="94">
        <v>73</v>
      </c>
      <c r="B74" s="95" t="s">
        <v>165</v>
      </c>
      <c r="C74" s="50">
        <v>24254</v>
      </c>
      <c r="D74" s="50">
        <v>24365</v>
      </c>
      <c r="E74" s="50">
        <v>22011</v>
      </c>
      <c r="F74" s="114">
        <f t="shared" si="3"/>
        <v>-9.2479590995299746E-2</v>
      </c>
      <c r="G74" s="50">
        <f t="shared" si="4"/>
        <v>-2243</v>
      </c>
      <c r="H74" s="50">
        <f t="shared" si="5"/>
        <v>-2354</v>
      </c>
    </row>
    <row r="75" spans="1:8">
      <c r="A75" s="94">
        <v>74</v>
      </c>
      <c r="B75" s="95" t="s">
        <v>166</v>
      </c>
      <c r="C75" s="50">
        <v>23122</v>
      </c>
      <c r="D75" s="50">
        <v>24179</v>
      </c>
      <c r="E75" s="50">
        <v>24920</v>
      </c>
      <c r="F75" s="114">
        <f t="shared" si="3"/>
        <v>7.7761439321857972E-2</v>
      </c>
      <c r="G75" s="50">
        <f t="shared" si="4"/>
        <v>1798</v>
      </c>
      <c r="H75" s="50">
        <f t="shared" si="5"/>
        <v>741</v>
      </c>
    </row>
    <row r="76" spans="1:8">
      <c r="A76" s="94">
        <v>75</v>
      </c>
      <c r="B76" s="95" t="s">
        <v>167</v>
      </c>
      <c r="C76" s="50">
        <v>7250</v>
      </c>
      <c r="D76" s="50">
        <v>7405</v>
      </c>
      <c r="E76" s="50">
        <v>8265</v>
      </c>
      <c r="F76" s="114">
        <f t="shared" si="3"/>
        <v>0.14000000000000001</v>
      </c>
      <c r="G76" s="50">
        <f t="shared" si="4"/>
        <v>1015</v>
      </c>
      <c r="H76" s="50">
        <f t="shared" si="5"/>
        <v>860</v>
      </c>
    </row>
    <row r="77" spans="1:8">
      <c r="A77" s="94">
        <v>76</v>
      </c>
      <c r="B77" s="95" t="s">
        <v>168</v>
      </c>
      <c r="C77" s="50">
        <v>12668</v>
      </c>
      <c r="D77" s="50">
        <v>12758</v>
      </c>
      <c r="E77" s="50">
        <v>14298</v>
      </c>
      <c r="F77" s="114">
        <f t="shared" si="3"/>
        <v>0.12867066624565834</v>
      </c>
      <c r="G77" s="50">
        <f t="shared" si="4"/>
        <v>1630</v>
      </c>
      <c r="H77" s="50">
        <f t="shared" si="5"/>
        <v>1540</v>
      </c>
    </row>
    <row r="78" spans="1:8">
      <c r="A78" s="94">
        <v>77</v>
      </c>
      <c r="B78" s="95" t="s">
        <v>169</v>
      </c>
      <c r="C78" s="50">
        <v>35808</v>
      </c>
      <c r="D78" s="50">
        <v>37131</v>
      </c>
      <c r="E78" s="50">
        <v>37878</v>
      </c>
      <c r="F78" s="114">
        <f t="shared" si="3"/>
        <v>5.7808310991957101E-2</v>
      </c>
      <c r="G78" s="50">
        <f t="shared" si="4"/>
        <v>2070</v>
      </c>
      <c r="H78" s="50">
        <f t="shared" si="5"/>
        <v>747</v>
      </c>
    </row>
    <row r="79" spans="1:8">
      <c r="A79" s="94">
        <v>78</v>
      </c>
      <c r="B79" s="95" t="s">
        <v>170</v>
      </c>
      <c r="C79" s="50">
        <v>30248</v>
      </c>
      <c r="D79" s="50">
        <v>31560</v>
      </c>
      <c r="E79" s="50">
        <v>32043</v>
      </c>
      <c r="F79" s="114">
        <f t="shared" si="3"/>
        <v>5.9342766463898439E-2</v>
      </c>
      <c r="G79" s="50">
        <f t="shared" si="4"/>
        <v>1795</v>
      </c>
      <c r="H79" s="50">
        <f t="shared" si="5"/>
        <v>483</v>
      </c>
    </row>
    <row r="80" spans="1:8">
      <c r="A80" s="94">
        <v>79</v>
      </c>
      <c r="B80" s="95" t="s">
        <v>171</v>
      </c>
      <c r="C80" s="50">
        <v>10768</v>
      </c>
      <c r="D80" s="50">
        <v>11531</v>
      </c>
      <c r="E80" s="50">
        <v>11882</v>
      </c>
      <c r="F80" s="114">
        <f t="shared" si="3"/>
        <v>0.10345468053491827</v>
      </c>
      <c r="G80" s="50">
        <f t="shared" si="4"/>
        <v>1114</v>
      </c>
      <c r="H80" s="50">
        <f t="shared" si="5"/>
        <v>351</v>
      </c>
    </row>
    <row r="81" spans="1:8">
      <c r="A81" s="94">
        <v>80</v>
      </c>
      <c r="B81" s="95" t="s">
        <v>172</v>
      </c>
      <c r="C81" s="50">
        <v>42557</v>
      </c>
      <c r="D81" s="50">
        <v>44301</v>
      </c>
      <c r="E81" s="50">
        <v>45543</v>
      </c>
      <c r="F81" s="114">
        <f t="shared" si="3"/>
        <v>7.016472025753695E-2</v>
      </c>
      <c r="G81" s="50">
        <f t="shared" si="4"/>
        <v>2986</v>
      </c>
      <c r="H81" s="50">
        <f t="shared" si="5"/>
        <v>1242</v>
      </c>
    </row>
    <row r="82" spans="1:8" ht="15" thickBot="1">
      <c r="A82" s="94">
        <v>81</v>
      </c>
      <c r="B82" s="95" t="s">
        <v>173</v>
      </c>
      <c r="C82" s="50">
        <v>55269</v>
      </c>
      <c r="D82" s="50">
        <v>57532</v>
      </c>
      <c r="E82" s="50">
        <v>58891</v>
      </c>
      <c r="F82" s="114">
        <f t="shared" si="3"/>
        <v>6.5534024498362556E-2</v>
      </c>
      <c r="G82" s="50">
        <f t="shared" si="4"/>
        <v>3622</v>
      </c>
      <c r="H82" s="50">
        <f t="shared" si="5"/>
        <v>1359</v>
      </c>
    </row>
    <row r="83" spans="1:8" ht="15" thickBot="1">
      <c r="A83" s="156" t="s">
        <v>174</v>
      </c>
      <c r="B83" s="157"/>
      <c r="C83" s="107">
        <v>10930854</v>
      </c>
      <c r="D83" s="107">
        <v>11351994</v>
      </c>
      <c r="E83" s="107">
        <v>11371665</v>
      </c>
      <c r="F83" s="116">
        <f t="shared" si="3"/>
        <v>4.0327224204074086E-2</v>
      </c>
      <c r="G83" s="107">
        <f t="shared" si="4"/>
        <v>440811</v>
      </c>
      <c r="H83" s="107">
        <f t="shared" si="5"/>
        <v>19671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workbookViewId="0">
      <selection activeCell="B92" sqref="B92"/>
    </sheetView>
  </sheetViews>
  <sheetFormatPr defaultRowHeight="14.5"/>
  <cols>
    <col min="2" max="2" width="39.6328125" customWidth="1"/>
    <col min="3" max="3" width="9.90625" bestFit="1" customWidth="1"/>
    <col min="4" max="4" width="10.6328125" customWidth="1"/>
    <col min="5" max="5" width="9.90625" bestFit="1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 thickBot="1">
      <c r="A1" s="16" t="s">
        <v>1</v>
      </c>
      <c r="B1" s="7" t="s">
        <v>91</v>
      </c>
      <c r="C1" s="33">
        <v>41944</v>
      </c>
      <c r="D1" s="33">
        <v>42278</v>
      </c>
      <c r="E1" s="33">
        <v>42309</v>
      </c>
      <c r="F1" s="1" t="s">
        <v>326</v>
      </c>
      <c r="G1" s="1" t="s">
        <v>327</v>
      </c>
      <c r="H1" s="2" t="s">
        <v>328</v>
      </c>
    </row>
    <row r="2" spans="1:8">
      <c r="A2" s="83">
        <v>1</v>
      </c>
      <c r="B2" s="89" t="s">
        <v>2</v>
      </c>
      <c r="C2" s="119">
        <v>100431</v>
      </c>
      <c r="D2" s="119">
        <v>107080</v>
      </c>
      <c r="E2" s="119">
        <v>106599</v>
      </c>
      <c r="F2" s="113">
        <f>(E2-C2)/C2</f>
        <v>6.1415300056755384E-2</v>
      </c>
      <c r="G2" s="119">
        <f>E2-C2</f>
        <v>6168</v>
      </c>
      <c r="H2" s="119">
        <f>E2-D2</f>
        <v>-481</v>
      </c>
    </row>
    <row r="3" spans="1:8">
      <c r="A3" s="85">
        <v>2</v>
      </c>
      <c r="B3" s="3" t="s">
        <v>3</v>
      </c>
      <c r="C3" s="50">
        <v>35844</v>
      </c>
      <c r="D3" s="50">
        <v>54585</v>
      </c>
      <c r="E3" s="50">
        <v>61315</v>
      </c>
      <c r="F3" s="114">
        <f t="shared" ref="F3:F66" si="0">(E3-C3)/C3</f>
        <v>0.71060707510322507</v>
      </c>
      <c r="G3" s="50">
        <f t="shared" ref="G3:G66" si="1">E3-C3</f>
        <v>25471</v>
      </c>
      <c r="H3" s="50">
        <f t="shared" ref="H3:H66" si="2">E3-D3</f>
        <v>6730</v>
      </c>
    </row>
    <row r="4" spans="1:8">
      <c r="A4" s="85">
        <v>3</v>
      </c>
      <c r="B4" s="3" t="s">
        <v>4</v>
      </c>
      <c r="C4" s="50">
        <v>7662</v>
      </c>
      <c r="D4" s="50">
        <v>8011</v>
      </c>
      <c r="E4" s="50">
        <v>8081</v>
      </c>
      <c r="F4" s="114">
        <f t="shared" si="0"/>
        <v>5.4685460715217959E-2</v>
      </c>
      <c r="G4" s="50">
        <f t="shared" si="1"/>
        <v>419</v>
      </c>
      <c r="H4" s="50">
        <f t="shared" si="2"/>
        <v>70</v>
      </c>
    </row>
    <row r="5" spans="1:8">
      <c r="A5" s="85">
        <v>5</v>
      </c>
      <c r="B5" s="3" t="s">
        <v>5</v>
      </c>
      <c r="C5" s="50">
        <v>19268</v>
      </c>
      <c r="D5" s="50">
        <v>16850</v>
      </c>
      <c r="E5" s="50">
        <v>16343</v>
      </c>
      <c r="F5" s="114">
        <f t="shared" si="0"/>
        <v>-0.15180610338384887</v>
      </c>
      <c r="G5" s="50">
        <f t="shared" si="1"/>
        <v>-2925</v>
      </c>
      <c r="H5" s="50">
        <f t="shared" si="2"/>
        <v>-507</v>
      </c>
    </row>
    <row r="6" spans="1:8">
      <c r="A6" s="85">
        <v>6</v>
      </c>
      <c r="B6" s="3" t="s">
        <v>6</v>
      </c>
      <c r="C6" s="50">
        <v>1904</v>
      </c>
      <c r="D6" s="50">
        <v>2079</v>
      </c>
      <c r="E6" s="50">
        <v>2077</v>
      </c>
      <c r="F6" s="114">
        <f t="shared" si="0"/>
        <v>9.0861344537815122E-2</v>
      </c>
      <c r="G6" s="50">
        <f t="shared" si="1"/>
        <v>173</v>
      </c>
      <c r="H6" s="50">
        <f t="shared" si="2"/>
        <v>-2</v>
      </c>
    </row>
    <row r="7" spans="1:8">
      <c r="A7" s="85">
        <v>7</v>
      </c>
      <c r="B7" s="3" t="s">
        <v>7</v>
      </c>
      <c r="C7" s="50">
        <v>16761</v>
      </c>
      <c r="D7" s="50">
        <v>16022</v>
      </c>
      <c r="E7" s="50">
        <v>15552</v>
      </c>
      <c r="F7" s="114">
        <f t="shared" si="0"/>
        <v>-7.2131734383390017E-2</v>
      </c>
      <c r="G7" s="50">
        <f t="shared" si="1"/>
        <v>-1209</v>
      </c>
      <c r="H7" s="50">
        <f t="shared" si="2"/>
        <v>-470</v>
      </c>
    </row>
    <row r="8" spans="1:8">
      <c r="A8" s="85">
        <v>8</v>
      </c>
      <c r="B8" s="3" t="s">
        <v>8</v>
      </c>
      <c r="C8" s="50">
        <v>55924</v>
      </c>
      <c r="D8" s="50">
        <v>59241</v>
      </c>
      <c r="E8" s="50">
        <v>57873</v>
      </c>
      <c r="F8" s="114">
        <f t="shared" si="0"/>
        <v>3.4850869036549603E-2</v>
      </c>
      <c r="G8" s="50">
        <f t="shared" si="1"/>
        <v>1949</v>
      </c>
      <c r="H8" s="50">
        <f t="shared" si="2"/>
        <v>-1368</v>
      </c>
    </row>
    <row r="9" spans="1:8">
      <c r="A9" s="85">
        <v>9</v>
      </c>
      <c r="B9" s="3" t="s">
        <v>9</v>
      </c>
      <c r="C9" s="50">
        <v>6248</v>
      </c>
      <c r="D9" s="50">
        <v>5474</v>
      </c>
      <c r="E9" s="50">
        <v>5145</v>
      </c>
      <c r="F9" s="114">
        <f t="shared" si="0"/>
        <v>-0.17653649167733676</v>
      </c>
      <c r="G9" s="50">
        <f t="shared" si="1"/>
        <v>-1103</v>
      </c>
      <c r="H9" s="50">
        <f t="shared" si="2"/>
        <v>-329</v>
      </c>
    </row>
    <row r="10" spans="1:8">
      <c r="A10" s="87">
        <v>10</v>
      </c>
      <c r="B10" s="3" t="s">
        <v>10</v>
      </c>
      <c r="C10" s="50">
        <v>327110</v>
      </c>
      <c r="D10" s="50">
        <v>336017</v>
      </c>
      <c r="E10" s="50">
        <v>332567</v>
      </c>
      <c r="F10" s="114">
        <f t="shared" si="0"/>
        <v>1.6682461557274313E-2</v>
      </c>
      <c r="G10" s="50">
        <f t="shared" si="1"/>
        <v>5457</v>
      </c>
      <c r="H10" s="50">
        <f t="shared" si="2"/>
        <v>-3450</v>
      </c>
    </row>
    <row r="11" spans="1:8">
      <c r="A11" s="87">
        <v>11</v>
      </c>
      <c r="B11" s="3" t="s">
        <v>11</v>
      </c>
      <c r="C11" s="50">
        <v>13763</v>
      </c>
      <c r="D11" s="50">
        <v>14081</v>
      </c>
      <c r="E11" s="50">
        <v>13730</v>
      </c>
      <c r="F11" s="114">
        <f t="shared" si="0"/>
        <v>-2.3977330523868344E-3</v>
      </c>
      <c r="G11" s="50">
        <f t="shared" si="1"/>
        <v>-33</v>
      </c>
      <c r="H11" s="50">
        <f t="shared" si="2"/>
        <v>-351</v>
      </c>
    </row>
    <row r="12" spans="1:8">
      <c r="A12" s="87">
        <v>12</v>
      </c>
      <c r="B12" s="3" t="s">
        <v>12</v>
      </c>
      <c r="C12" s="50">
        <v>985</v>
      </c>
      <c r="D12" s="50">
        <v>1047</v>
      </c>
      <c r="E12" s="50">
        <v>1228</v>
      </c>
      <c r="F12" s="114">
        <f t="shared" si="0"/>
        <v>0.24670050761421319</v>
      </c>
      <c r="G12" s="50">
        <f t="shared" si="1"/>
        <v>243</v>
      </c>
      <c r="H12" s="50">
        <f t="shared" si="2"/>
        <v>181</v>
      </c>
    </row>
    <row r="13" spans="1:8">
      <c r="A13" s="87">
        <v>13</v>
      </c>
      <c r="B13" s="3" t="s">
        <v>13</v>
      </c>
      <c r="C13" s="50">
        <v>282612</v>
      </c>
      <c r="D13" s="50">
        <v>274286</v>
      </c>
      <c r="E13" s="50">
        <v>273996</v>
      </c>
      <c r="F13" s="114">
        <f t="shared" si="0"/>
        <v>-3.0487028151670842E-2</v>
      </c>
      <c r="G13" s="50">
        <f t="shared" si="1"/>
        <v>-8616</v>
      </c>
      <c r="H13" s="50">
        <f t="shared" si="2"/>
        <v>-290</v>
      </c>
    </row>
    <row r="14" spans="1:8">
      <c r="A14" s="87">
        <v>14</v>
      </c>
      <c r="B14" s="3" t="s">
        <v>14</v>
      </c>
      <c r="C14" s="50">
        <v>391560</v>
      </c>
      <c r="D14" s="50">
        <v>374696</v>
      </c>
      <c r="E14" s="50">
        <v>378436</v>
      </c>
      <c r="F14" s="114">
        <f t="shared" si="0"/>
        <v>-3.3517213198488098E-2</v>
      </c>
      <c r="G14" s="50">
        <f t="shared" si="1"/>
        <v>-13124</v>
      </c>
      <c r="H14" s="50">
        <f t="shared" si="2"/>
        <v>3740</v>
      </c>
    </row>
    <row r="15" spans="1:8">
      <c r="A15" s="87">
        <v>15</v>
      </c>
      <c r="B15" s="3" t="s">
        <v>15</v>
      </c>
      <c r="C15" s="50">
        <v>58608</v>
      </c>
      <c r="D15" s="50">
        <v>56010</v>
      </c>
      <c r="E15" s="50">
        <v>55978</v>
      </c>
      <c r="F15" s="114">
        <f t="shared" si="0"/>
        <v>-4.4874419874419876E-2</v>
      </c>
      <c r="G15" s="50">
        <f t="shared" si="1"/>
        <v>-2630</v>
      </c>
      <c r="H15" s="50">
        <f t="shared" si="2"/>
        <v>-32</v>
      </c>
    </row>
    <row r="16" spans="1:8">
      <c r="A16" s="87">
        <v>16</v>
      </c>
      <c r="B16" s="3" t="s">
        <v>16</v>
      </c>
      <c r="C16" s="50">
        <v>58327</v>
      </c>
      <c r="D16" s="50">
        <v>56975</v>
      </c>
      <c r="E16" s="50">
        <v>56710</v>
      </c>
      <c r="F16" s="114">
        <f t="shared" si="0"/>
        <v>-2.7723009926792053E-2</v>
      </c>
      <c r="G16" s="50">
        <f t="shared" si="1"/>
        <v>-1617</v>
      </c>
      <c r="H16" s="50">
        <f t="shared" si="2"/>
        <v>-265</v>
      </c>
    </row>
    <row r="17" spans="1:8">
      <c r="A17" s="87">
        <v>17</v>
      </c>
      <c r="B17" s="3" t="s">
        <v>17</v>
      </c>
      <c r="C17" s="50">
        <v>41420</v>
      </c>
      <c r="D17" s="50">
        <v>41833</v>
      </c>
      <c r="E17" s="50">
        <v>42445</v>
      </c>
      <c r="F17" s="114">
        <f t="shared" si="0"/>
        <v>2.4746499275712215E-2</v>
      </c>
      <c r="G17" s="50">
        <f t="shared" si="1"/>
        <v>1025</v>
      </c>
      <c r="H17" s="50">
        <f t="shared" si="2"/>
        <v>612</v>
      </c>
    </row>
    <row r="18" spans="1:8">
      <c r="A18" s="87">
        <v>18</v>
      </c>
      <c r="B18" s="3" t="s">
        <v>18</v>
      </c>
      <c r="C18" s="50">
        <v>60624</v>
      </c>
      <c r="D18" s="50">
        <v>55513</v>
      </c>
      <c r="E18" s="50">
        <v>55253</v>
      </c>
      <c r="F18" s="114">
        <f t="shared" si="0"/>
        <v>-8.8595275798363682E-2</v>
      </c>
      <c r="G18" s="50">
        <f t="shared" si="1"/>
        <v>-5371</v>
      </c>
      <c r="H18" s="50">
        <f t="shared" si="2"/>
        <v>-260</v>
      </c>
    </row>
    <row r="19" spans="1:8">
      <c r="A19" s="87">
        <v>19</v>
      </c>
      <c r="B19" s="3" t="s">
        <v>19</v>
      </c>
      <c r="C19" s="50">
        <v>3875</v>
      </c>
      <c r="D19" s="50">
        <v>3328</v>
      </c>
      <c r="E19" s="50">
        <v>3338</v>
      </c>
      <c r="F19" s="114">
        <f t="shared" si="0"/>
        <v>-0.13858064516129032</v>
      </c>
      <c r="G19" s="50">
        <f t="shared" si="1"/>
        <v>-537</v>
      </c>
      <c r="H19" s="50">
        <f t="shared" si="2"/>
        <v>10</v>
      </c>
    </row>
    <row r="20" spans="1:8">
      <c r="A20" s="87">
        <v>20</v>
      </c>
      <c r="B20" s="3" t="s">
        <v>20</v>
      </c>
      <c r="C20" s="50">
        <v>53277</v>
      </c>
      <c r="D20" s="50">
        <v>54679</v>
      </c>
      <c r="E20" s="50">
        <v>55077</v>
      </c>
      <c r="F20" s="114">
        <f t="shared" si="0"/>
        <v>3.3785686130975844E-2</v>
      </c>
      <c r="G20" s="50">
        <f t="shared" si="1"/>
        <v>1800</v>
      </c>
      <c r="H20" s="50">
        <f t="shared" si="2"/>
        <v>398</v>
      </c>
    </row>
    <row r="21" spans="1:8">
      <c r="A21" s="87">
        <v>21</v>
      </c>
      <c r="B21" s="3" t="s">
        <v>21</v>
      </c>
      <c r="C21" s="50">
        <v>8971</v>
      </c>
      <c r="D21" s="50">
        <v>9627</v>
      </c>
      <c r="E21" s="50">
        <v>9840</v>
      </c>
      <c r="F21" s="114">
        <f t="shared" si="0"/>
        <v>9.6867684762010922E-2</v>
      </c>
      <c r="G21" s="50">
        <f t="shared" si="1"/>
        <v>869</v>
      </c>
      <c r="H21" s="50">
        <f t="shared" si="2"/>
        <v>213</v>
      </c>
    </row>
    <row r="22" spans="1:8">
      <c r="A22" s="87">
        <v>22</v>
      </c>
      <c r="B22" s="3" t="s">
        <v>22</v>
      </c>
      <c r="C22" s="50">
        <v>150315</v>
      </c>
      <c r="D22" s="50">
        <v>152612</v>
      </c>
      <c r="E22" s="50">
        <v>152911</v>
      </c>
      <c r="F22" s="114">
        <f t="shared" si="0"/>
        <v>1.7270398829125504E-2</v>
      </c>
      <c r="G22" s="50">
        <f t="shared" si="1"/>
        <v>2596</v>
      </c>
      <c r="H22" s="50">
        <f t="shared" si="2"/>
        <v>299</v>
      </c>
    </row>
    <row r="23" spans="1:8">
      <c r="A23" s="87">
        <v>23</v>
      </c>
      <c r="B23" s="3" t="s">
        <v>23</v>
      </c>
      <c r="C23" s="50">
        <v>171952</v>
      </c>
      <c r="D23" s="50">
        <v>177297</v>
      </c>
      <c r="E23" s="50">
        <v>175289</v>
      </c>
      <c r="F23" s="114">
        <f t="shared" si="0"/>
        <v>1.9406578580068855E-2</v>
      </c>
      <c r="G23" s="50">
        <f t="shared" si="1"/>
        <v>3337</v>
      </c>
      <c r="H23" s="50">
        <f t="shared" si="2"/>
        <v>-2008</v>
      </c>
    </row>
    <row r="24" spans="1:8">
      <c r="A24" s="87">
        <v>24</v>
      </c>
      <c r="B24" s="3" t="s">
        <v>24</v>
      </c>
      <c r="C24" s="50">
        <v>91918</v>
      </c>
      <c r="D24" s="50">
        <v>89972</v>
      </c>
      <c r="E24" s="50">
        <v>90703</v>
      </c>
      <c r="F24" s="114">
        <f t="shared" si="0"/>
        <v>-1.3218303270306143E-2</v>
      </c>
      <c r="G24" s="50">
        <f t="shared" si="1"/>
        <v>-1215</v>
      </c>
      <c r="H24" s="50">
        <f t="shared" si="2"/>
        <v>731</v>
      </c>
    </row>
    <row r="25" spans="1:8">
      <c r="A25" s="87">
        <v>25</v>
      </c>
      <c r="B25" s="3" t="s">
        <v>25</v>
      </c>
      <c r="C25" s="50">
        <v>328001</v>
      </c>
      <c r="D25" s="50">
        <v>321814</v>
      </c>
      <c r="E25" s="50">
        <v>323126</v>
      </c>
      <c r="F25" s="114">
        <f t="shared" si="0"/>
        <v>-1.4862759564757425E-2</v>
      </c>
      <c r="G25" s="50">
        <f t="shared" si="1"/>
        <v>-4875</v>
      </c>
      <c r="H25" s="50">
        <f t="shared" si="2"/>
        <v>1312</v>
      </c>
    </row>
    <row r="26" spans="1:8">
      <c r="A26" s="87">
        <v>26</v>
      </c>
      <c r="B26" s="3" t="s">
        <v>26</v>
      </c>
      <c r="C26" s="50">
        <v>19325</v>
      </c>
      <c r="D26" s="50">
        <v>18578</v>
      </c>
      <c r="E26" s="50">
        <v>18310</v>
      </c>
      <c r="F26" s="114">
        <f t="shared" si="0"/>
        <v>-5.2522639068564039E-2</v>
      </c>
      <c r="G26" s="50">
        <f t="shared" si="1"/>
        <v>-1015</v>
      </c>
      <c r="H26" s="50">
        <f t="shared" si="2"/>
        <v>-268</v>
      </c>
    </row>
    <row r="27" spans="1:8">
      <c r="A27" s="87">
        <v>27</v>
      </c>
      <c r="B27" s="3" t="s">
        <v>27</v>
      </c>
      <c r="C27" s="50">
        <v>64514</v>
      </c>
      <c r="D27" s="50">
        <v>68518</v>
      </c>
      <c r="E27" s="50">
        <v>69206</v>
      </c>
      <c r="F27" s="114">
        <f t="shared" si="0"/>
        <v>7.2728400037201227E-2</v>
      </c>
      <c r="G27" s="50">
        <f t="shared" si="1"/>
        <v>4692</v>
      </c>
      <c r="H27" s="50">
        <f t="shared" si="2"/>
        <v>688</v>
      </c>
    </row>
    <row r="28" spans="1:8">
      <c r="A28" s="87">
        <v>28</v>
      </c>
      <c r="B28" s="3" t="s">
        <v>28</v>
      </c>
      <c r="C28" s="50">
        <v>108400</v>
      </c>
      <c r="D28" s="50">
        <v>115674</v>
      </c>
      <c r="E28" s="50">
        <v>115268</v>
      </c>
      <c r="F28" s="114">
        <f t="shared" si="0"/>
        <v>6.3357933579335793E-2</v>
      </c>
      <c r="G28" s="50">
        <f t="shared" si="1"/>
        <v>6868</v>
      </c>
      <c r="H28" s="50">
        <f t="shared" si="2"/>
        <v>-406</v>
      </c>
    </row>
    <row r="29" spans="1:8">
      <c r="A29" s="87">
        <v>29</v>
      </c>
      <c r="B29" s="3" t="s">
        <v>29</v>
      </c>
      <c r="C29" s="50">
        <v>60903</v>
      </c>
      <c r="D29" s="50">
        <v>63331</v>
      </c>
      <c r="E29" s="50">
        <v>62996</v>
      </c>
      <c r="F29" s="114">
        <f t="shared" si="0"/>
        <v>3.4366123179482129E-2</v>
      </c>
      <c r="G29" s="50">
        <f t="shared" si="1"/>
        <v>2093</v>
      </c>
      <c r="H29" s="50">
        <f t="shared" si="2"/>
        <v>-335</v>
      </c>
    </row>
    <row r="30" spans="1:8">
      <c r="A30" s="87">
        <v>30</v>
      </c>
      <c r="B30" s="3" t="s">
        <v>30</v>
      </c>
      <c r="C30" s="50">
        <v>18966</v>
      </c>
      <c r="D30" s="50">
        <v>19837</v>
      </c>
      <c r="E30" s="50">
        <v>19912</v>
      </c>
      <c r="F30" s="114">
        <f t="shared" si="0"/>
        <v>4.9878730359590846E-2</v>
      </c>
      <c r="G30" s="50">
        <f t="shared" si="1"/>
        <v>946</v>
      </c>
      <c r="H30" s="50">
        <f t="shared" si="2"/>
        <v>75</v>
      </c>
    </row>
    <row r="31" spans="1:8">
      <c r="A31" s="87">
        <v>31</v>
      </c>
      <c r="B31" s="3" t="s">
        <v>31</v>
      </c>
      <c r="C31" s="50">
        <v>142814</v>
      </c>
      <c r="D31" s="50">
        <v>143851</v>
      </c>
      <c r="E31" s="50">
        <v>143641</v>
      </c>
      <c r="F31" s="114">
        <f t="shared" si="0"/>
        <v>5.7907488061394539E-3</v>
      </c>
      <c r="G31" s="50">
        <f t="shared" si="1"/>
        <v>827</v>
      </c>
      <c r="H31" s="50">
        <f t="shared" si="2"/>
        <v>-210</v>
      </c>
    </row>
    <row r="32" spans="1:8">
      <c r="A32" s="87">
        <v>32</v>
      </c>
      <c r="B32" s="3" t="s">
        <v>32</v>
      </c>
      <c r="C32" s="50">
        <v>45065</v>
      </c>
      <c r="D32" s="50">
        <v>47168</v>
      </c>
      <c r="E32" s="50">
        <v>47497</v>
      </c>
      <c r="F32" s="114">
        <f t="shared" si="0"/>
        <v>5.3966492843670257E-2</v>
      </c>
      <c r="G32" s="50">
        <f t="shared" si="1"/>
        <v>2432</v>
      </c>
      <c r="H32" s="50">
        <f t="shared" si="2"/>
        <v>329</v>
      </c>
    </row>
    <row r="33" spans="1:8">
      <c r="A33" s="87">
        <v>33</v>
      </c>
      <c r="B33" s="3" t="s">
        <v>33</v>
      </c>
      <c r="C33" s="50">
        <v>141692</v>
      </c>
      <c r="D33" s="50">
        <v>134437</v>
      </c>
      <c r="E33" s="50">
        <v>133703</v>
      </c>
      <c r="F33" s="114">
        <f t="shared" si="0"/>
        <v>-5.6382858594698361E-2</v>
      </c>
      <c r="G33" s="50">
        <f t="shared" si="1"/>
        <v>-7989</v>
      </c>
      <c r="H33" s="50">
        <f t="shared" si="2"/>
        <v>-734</v>
      </c>
    </row>
    <row r="34" spans="1:8">
      <c r="A34" s="87">
        <v>35</v>
      </c>
      <c r="B34" s="3" t="s">
        <v>34</v>
      </c>
      <c r="C34" s="50">
        <v>71772</v>
      </c>
      <c r="D34" s="50">
        <v>71747</v>
      </c>
      <c r="E34" s="50">
        <v>71507</v>
      </c>
      <c r="F34" s="114">
        <f t="shared" si="0"/>
        <v>-3.6922476731873154E-3</v>
      </c>
      <c r="G34" s="50">
        <f t="shared" si="1"/>
        <v>-265</v>
      </c>
      <c r="H34" s="50">
        <f t="shared" si="2"/>
        <v>-240</v>
      </c>
    </row>
    <row r="35" spans="1:8">
      <c r="A35" s="87">
        <v>36</v>
      </c>
      <c r="B35" s="3" t="s">
        <v>35</v>
      </c>
      <c r="C35" s="50">
        <v>12725</v>
      </c>
      <c r="D35" s="50">
        <v>13997</v>
      </c>
      <c r="E35" s="50">
        <v>13905</v>
      </c>
      <c r="F35" s="114">
        <f t="shared" si="0"/>
        <v>9.2730844793713157E-2</v>
      </c>
      <c r="G35" s="50">
        <f t="shared" si="1"/>
        <v>1180</v>
      </c>
      <c r="H35" s="50">
        <f t="shared" si="2"/>
        <v>-92</v>
      </c>
    </row>
    <row r="36" spans="1:8">
      <c r="A36" s="87">
        <v>37</v>
      </c>
      <c r="B36" s="3" t="s">
        <v>36</v>
      </c>
      <c r="C36" s="50">
        <v>6009</v>
      </c>
      <c r="D36" s="50">
        <v>7545</v>
      </c>
      <c r="E36" s="50">
        <v>8026</v>
      </c>
      <c r="F36" s="114">
        <f t="shared" si="0"/>
        <v>0.33566317190880346</v>
      </c>
      <c r="G36" s="50">
        <f t="shared" si="1"/>
        <v>2017</v>
      </c>
      <c r="H36" s="50">
        <f t="shared" si="2"/>
        <v>481</v>
      </c>
    </row>
    <row r="37" spans="1:8">
      <c r="A37" s="87">
        <v>38</v>
      </c>
      <c r="B37" s="3" t="s">
        <v>37</v>
      </c>
      <c r="C37" s="50">
        <v>52891</v>
      </c>
      <c r="D37" s="50">
        <v>52847</v>
      </c>
      <c r="E37" s="50">
        <v>52587</v>
      </c>
      <c r="F37" s="114">
        <f t="shared" si="0"/>
        <v>-5.7476697358718873E-3</v>
      </c>
      <c r="G37" s="50">
        <f t="shared" si="1"/>
        <v>-304</v>
      </c>
      <c r="H37" s="50">
        <f t="shared" si="2"/>
        <v>-260</v>
      </c>
    </row>
    <row r="38" spans="1:8">
      <c r="A38" s="87">
        <v>39</v>
      </c>
      <c r="B38" s="3" t="s">
        <v>38</v>
      </c>
      <c r="C38" s="50">
        <v>1296</v>
      </c>
      <c r="D38" s="50">
        <v>1493</v>
      </c>
      <c r="E38" s="50">
        <v>1481</v>
      </c>
      <c r="F38" s="114">
        <f t="shared" si="0"/>
        <v>0.14274691358024691</v>
      </c>
      <c r="G38" s="50">
        <f t="shared" si="1"/>
        <v>185</v>
      </c>
      <c r="H38" s="50">
        <f t="shared" si="2"/>
        <v>-12</v>
      </c>
    </row>
    <row r="39" spans="1:8">
      <c r="A39" s="87">
        <v>41</v>
      </c>
      <c r="B39" s="3" t="s">
        <v>39</v>
      </c>
      <c r="C39" s="50">
        <v>1019348</v>
      </c>
      <c r="D39" s="50">
        <v>1045177</v>
      </c>
      <c r="E39" s="50">
        <v>1051073</v>
      </c>
      <c r="F39" s="114">
        <f t="shared" si="0"/>
        <v>3.1122835381047494E-2</v>
      </c>
      <c r="G39" s="50">
        <f t="shared" si="1"/>
        <v>31725</v>
      </c>
      <c r="H39" s="50">
        <f t="shared" si="2"/>
        <v>5896</v>
      </c>
    </row>
    <row r="40" spans="1:8">
      <c r="A40" s="87">
        <v>42</v>
      </c>
      <c r="B40" s="3" t="s">
        <v>40</v>
      </c>
      <c r="C40" s="50">
        <v>267419</v>
      </c>
      <c r="D40" s="50">
        <v>277393</v>
      </c>
      <c r="E40" s="50">
        <v>278260</v>
      </c>
      <c r="F40" s="114">
        <f t="shared" si="0"/>
        <v>4.0539378279030286E-2</v>
      </c>
      <c r="G40" s="50">
        <f t="shared" si="1"/>
        <v>10841</v>
      </c>
      <c r="H40" s="50">
        <f t="shared" si="2"/>
        <v>867</v>
      </c>
    </row>
    <row r="41" spans="1:8">
      <c r="A41" s="87">
        <v>43</v>
      </c>
      <c r="B41" s="3" t="s">
        <v>41</v>
      </c>
      <c r="C41" s="50">
        <v>326660</v>
      </c>
      <c r="D41" s="50">
        <v>323208</v>
      </c>
      <c r="E41" s="50">
        <v>324780</v>
      </c>
      <c r="F41" s="114">
        <f t="shared" si="0"/>
        <v>-5.755219494275393E-3</v>
      </c>
      <c r="G41" s="50">
        <f t="shared" si="1"/>
        <v>-1880</v>
      </c>
      <c r="H41" s="50">
        <f t="shared" si="2"/>
        <v>1572</v>
      </c>
    </row>
    <row r="42" spans="1:8">
      <c r="A42" s="87">
        <v>45</v>
      </c>
      <c r="B42" s="3" t="s">
        <v>42</v>
      </c>
      <c r="C42" s="50">
        <v>168170</v>
      </c>
      <c r="D42" s="50">
        <v>182664</v>
      </c>
      <c r="E42" s="50">
        <v>183590</v>
      </c>
      <c r="F42" s="114">
        <f t="shared" si="0"/>
        <v>9.1692929773443538E-2</v>
      </c>
      <c r="G42" s="50">
        <f t="shared" si="1"/>
        <v>15420</v>
      </c>
      <c r="H42" s="50">
        <f t="shared" si="2"/>
        <v>926</v>
      </c>
    </row>
    <row r="43" spans="1:8">
      <c r="A43" s="87">
        <v>46</v>
      </c>
      <c r="B43" s="3" t="s">
        <v>43</v>
      </c>
      <c r="C43" s="50">
        <v>594754</v>
      </c>
      <c r="D43" s="50">
        <v>636977</v>
      </c>
      <c r="E43" s="50">
        <v>641560</v>
      </c>
      <c r="F43" s="114">
        <f t="shared" si="0"/>
        <v>7.8698083577411843E-2</v>
      </c>
      <c r="G43" s="50">
        <f t="shared" si="1"/>
        <v>46806</v>
      </c>
      <c r="H43" s="50">
        <f t="shared" si="2"/>
        <v>4583</v>
      </c>
    </row>
    <row r="44" spans="1:8">
      <c r="A44" s="87">
        <v>47</v>
      </c>
      <c r="B44" s="3" t="s">
        <v>44</v>
      </c>
      <c r="C44" s="50">
        <v>1193035</v>
      </c>
      <c r="D44" s="50">
        <v>1242563</v>
      </c>
      <c r="E44" s="50">
        <v>1223615</v>
      </c>
      <c r="F44" s="114">
        <f t="shared" si="0"/>
        <v>2.5632106350609998E-2</v>
      </c>
      <c r="G44" s="50">
        <f t="shared" si="1"/>
        <v>30580</v>
      </c>
      <c r="H44" s="50">
        <f t="shared" si="2"/>
        <v>-18948</v>
      </c>
    </row>
    <row r="45" spans="1:8">
      <c r="A45" s="87">
        <v>49</v>
      </c>
      <c r="B45" s="3" t="s">
        <v>45</v>
      </c>
      <c r="C45" s="50">
        <v>526983</v>
      </c>
      <c r="D45" s="50">
        <v>528229</v>
      </c>
      <c r="E45" s="50">
        <v>524112</v>
      </c>
      <c r="F45" s="114">
        <f t="shared" si="0"/>
        <v>-5.4479935785404845E-3</v>
      </c>
      <c r="G45" s="50">
        <f t="shared" si="1"/>
        <v>-2871</v>
      </c>
      <c r="H45" s="50">
        <f t="shared" si="2"/>
        <v>-4117</v>
      </c>
    </row>
    <row r="46" spans="1:8">
      <c r="A46" s="87">
        <v>50</v>
      </c>
      <c r="B46" s="3" t="s">
        <v>46</v>
      </c>
      <c r="C46" s="50">
        <v>15075</v>
      </c>
      <c r="D46" s="50">
        <v>15836</v>
      </c>
      <c r="E46" s="50">
        <v>14731</v>
      </c>
      <c r="F46" s="114">
        <f t="shared" si="0"/>
        <v>-2.2819237147595355E-2</v>
      </c>
      <c r="G46" s="50">
        <f t="shared" si="1"/>
        <v>-344</v>
      </c>
      <c r="H46" s="50">
        <f t="shared" si="2"/>
        <v>-1105</v>
      </c>
    </row>
    <row r="47" spans="1:8">
      <c r="A47" s="87">
        <v>51</v>
      </c>
      <c r="B47" s="3" t="s">
        <v>47</v>
      </c>
      <c r="C47" s="50">
        <v>5152</v>
      </c>
      <c r="D47" s="50">
        <v>5086</v>
      </c>
      <c r="E47" s="50">
        <v>4915</v>
      </c>
      <c r="F47" s="114">
        <f t="shared" si="0"/>
        <v>-4.6001552795031056E-2</v>
      </c>
      <c r="G47" s="50">
        <f t="shared" si="1"/>
        <v>-237</v>
      </c>
      <c r="H47" s="50">
        <f t="shared" si="2"/>
        <v>-171</v>
      </c>
    </row>
    <row r="48" spans="1:8">
      <c r="A48" s="87">
        <v>52</v>
      </c>
      <c r="B48" s="3" t="s">
        <v>48</v>
      </c>
      <c r="C48" s="50">
        <v>184534</v>
      </c>
      <c r="D48" s="50">
        <v>187943</v>
      </c>
      <c r="E48" s="50">
        <v>186626</v>
      </c>
      <c r="F48" s="114">
        <f t="shared" si="0"/>
        <v>1.1336664246155179E-2</v>
      </c>
      <c r="G48" s="50">
        <f t="shared" si="1"/>
        <v>2092</v>
      </c>
      <c r="H48" s="50">
        <f t="shared" si="2"/>
        <v>-1317</v>
      </c>
    </row>
    <row r="49" spans="1:8">
      <c r="A49" s="87">
        <v>53</v>
      </c>
      <c r="B49" s="3" t="s">
        <v>49</v>
      </c>
      <c r="C49" s="50">
        <v>23621</v>
      </c>
      <c r="D49" s="50">
        <v>24303</v>
      </c>
      <c r="E49" s="50">
        <v>24835</v>
      </c>
      <c r="F49" s="114">
        <f t="shared" si="0"/>
        <v>5.1394945175902797E-2</v>
      </c>
      <c r="G49" s="50">
        <f t="shared" si="1"/>
        <v>1214</v>
      </c>
      <c r="H49" s="50">
        <f t="shared" si="2"/>
        <v>532</v>
      </c>
    </row>
    <row r="50" spans="1:8">
      <c r="A50" s="87">
        <v>55</v>
      </c>
      <c r="B50" s="3" t="s">
        <v>50</v>
      </c>
      <c r="C50" s="50">
        <v>190617</v>
      </c>
      <c r="D50" s="50">
        <v>230065</v>
      </c>
      <c r="E50" s="50">
        <v>201306</v>
      </c>
      <c r="F50" s="114">
        <f t="shared" si="0"/>
        <v>5.6075795967830779E-2</v>
      </c>
      <c r="G50" s="50">
        <f t="shared" si="1"/>
        <v>10689</v>
      </c>
      <c r="H50" s="50">
        <f t="shared" si="2"/>
        <v>-28759</v>
      </c>
    </row>
    <row r="51" spans="1:8">
      <c r="A51" s="87">
        <v>56</v>
      </c>
      <c r="B51" s="3" t="s">
        <v>51</v>
      </c>
      <c r="C51" s="50">
        <v>539570</v>
      </c>
      <c r="D51" s="50">
        <v>579846</v>
      </c>
      <c r="E51" s="50">
        <v>575169</v>
      </c>
      <c r="F51" s="114">
        <f t="shared" si="0"/>
        <v>6.5976611005059582E-2</v>
      </c>
      <c r="G51" s="50">
        <f t="shared" si="1"/>
        <v>35599</v>
      </c>
      <c r="H51" s="50">
        <f t="shared" si="2"/>
        <v>-4677</v>
      </c>
    </row>
    <row r="52" spans="1:8">
      <c r="A52" s="87">
        <v>58</v>
      </c>
      <c r="B52" s="3" t="s">
        <v>52</v>
      </c>
      <c r="C52" s="50">
        <v>15284</v>
      </c>
      <c r="D52" s="50">
        <v>19573</v>
      </c>
      <c r="E52" s="50">
        <v>20122</v>
      </c>
      <c r="F52" s="114">
        <f t="shared" si="0"/>
        <v>0.3165401727296519</v>
      </c>
      <c r="G52" s="50">
        <f t="shared" si="1"/>
        <v>4838</v>
      </c>
      <c r="H52" s="50">
        <f t="shared" si="2"/>
        <v>549</v>
      </c>
    </row>
    <row r="53" spans="1:8">
      <c r="A53" s="87">
        <v>59</v>
      </c>
      <c r="B53" s="3" t="s">
        <v>53</v>
      </c>
      <c r="C53" s="50">
        <v>17807</v>
      </c>
      <c r="D53" s="50">
        <v>17839</v>
      </c>
      <c r="E53" s="50">
        <v>17948</v>
      </c>
      <c r="F53" s="114">
        <f t="shared" si="0"/>
        <v>7.9182344022013813E-3</v>
      </c>
      <c r="G53" s="50">
        <f t="shared" si="1"/>
        <v>141</v>
      </c>
      <c r="H53" s="50">
        <f t="shared" si="2"/>
        <v>109</v>
      </c>
    </row>
    <row r="54" spans="1:8">
      <c r="A54" s="87">
        <v>60</v>
      </c>
      <c r="B54" s="3" t="s">
        <v>54</v>
      </c>
      <c r="C54" s="50">
        <v>7875</v>
      </c>
      <c r="D54" s="50">
        <v>8293</v>
      </c>
      <c r="E54" s="50">
        <v>8686</v>
      </c>
      <c r="F54" s="114">
        <f t="shared" si="0"/>
        <v>0.10298412698412698</v>
      </c>
      <c r="G54" s="50">
        <f t="shared" si="1"/>
        <v>811</v>
      </c>
      <c r="H54" s="50">
        <f t="shared" si="2"/>
        <v>393</v>
      </c>
    </row>
    <row r="55" spans="1:8">
      <c r="A55" s="87">
        <v>61</v>
      </c>
      <c r="B55" s="3" t="s">
        <v>55</v>
      </c>
      <c r="C55" s="50">
        <v>16146</v>
      </c>
      <c r="D55" s="50">
        <v>17233</v>
      </c>
      <c r="E55" s="50">
        <v>18068</v>
      </c>
      <c r="F55" s="114">
        <f t="shared" si="0"/>
        <v>0.11903877121268426</v>
      </c>
      <c r="G55" s="50">
        <f t="shared" si="1"/>
        <v>1922</v>
      </c>
      <c r="H55" s="50">
        <f t="shared" si="2"/>
        <v>835</v>
      </c>
    </row>
    <row r="56" spans="1:8">
      <c r="A56" s="87">
        <v>62</v>
      </c>
      <c r="B56" s="3" t="s">
        <v>56</v>
      </c>
      <c r="C56" s="50">
        <v>47831</v>
      </c>
      <c r="D56" s="50">
        <v>51574</v>
      </c>
      <c r="E56" s="50">
        <v>52287</v>
      </c>
      <c r="F56" s="114">
        <f t="shared" si="0"/>
        <v>9.3161338880642264E-2</v>
      </c>
      <c r="G56" s="50">
        <f t="shared" si="1"/>
        <v>4456</v>
      </c>
      <c r="H56" s="50">
        <f t="shared" si="2"/>
        <v>713</v>
      </c>
    </row>
    <row r="57" spans="1:8">
      <c r="A57" s="87">
        <v>63</v>
      </c>
      <c r="B57" s="3" t="s">
        <v>57</v>
      </c>
      <c r="C57" s="50">
        <v>27359</v>
      </c>
      <c r="D57" s="50">
        <v>26666</v>
      </c>
      <c r="E57" s="50">
        <v>26955</v>
      </c>
      <c r="F57" s="114">
        <f t="shared" si="0"/>
        <v>-1.476662158704631E-2</v>
      </c>
      <c r="G57" s="50">
        <f t="shared" si="1"/>
        <v>-404</v>
      </c>
      <c r="H57" s="50">
        <f t="shared" si="2"/>
        <v>289</v>
      </c>
    </row>
    <row r="58" spans="1:8">
      <c r="A58" s="87">
        <v>64</v>
      </c>
      <c r="B58" s="3" t="s">
        <v>58</v>
      </c>
      <c r="C58" s="50">
        <v>69035</v>
      </c>
      <c r="D58" s="50">
        <v>66988</v>
      </c>
      <c r="E58" s="50">
        <v>67423</v>
      </c>
      <c r="F58" s="114">
        <f t="shared" si="0"/>
        <v>-2.3350474397044976E-2</v>
      </c>
      <c r="G58" s="50">
        <f t="shared" si="1"/>
        <v>-1612</v>
      </c>
      <c r="H58" s="50">
        <f t="shared" si="2"/>
        <v>435</v>
      </c>
    </row>
    <row r="59" spans="1:8">
      <c r="A59" s="87">
        <v>65</v>
      </c>
      <c r="B59" s="3" t="s">
        <v>59</v>
      </c>
      <c r="C59" s="50">
        <v>22274</v>
      </c>
      <c r="D59" s="50">
        <v>21424</v>
      </c>
      <c r="E59" s="50">
        <v>21214</v>
      </c>
      <c r="F59" s="114">
        <f t="shared" si="0"/>
        <v>-4.758911735655922E-2</v>
      </c>
      <c r="G59" s="50">
        <f t="shared" si="1"/>
        <v>-1060</v>
      </c>
      <c r="H59" s="50">
        <f t="shared" si="2"/>
        <v>-210</v>
      </c>
    </row>
    <row r="60" spans="1:8">
      <c r="A60" s="87">
        <v>66</v>
      </c>
      <c r="B60" s="3" t="s">
        <v>60</v>
      </c>
      <c r="C60" s="50">
        <v>41350</v>
      </c>
      <c r="D60" s="50">
        <v>44580</v>
      </c>
      <c r="E60" s="50">
        <v>44744</v>
      </c>
      <c r="F60" s="114">
        <f t="shared" si="0"/>
        <v>8.2079806529625154E-2</v>
      </c>
      <c r="G60" s="50">
        <f t="shared" si="1"/>
        <v>3394</v>
      </c>
      <c r="H60" s="50">
        <f t="shared" si="2"/>
        <v>164</v>
      </c>
    </row>
    <row r="61" spans="1:8">
      <c r="A61" s="87">
        <v>68</v>
      </c>
      <c r="B61" s="3" t="s">
        <v>61</v>
      </c>
      <c r="C61" s="50">
        <v>83305</v>
      </c>
      <c r="D61" s="50">
        <v>95419</v>
      </c>
      <c r="E61" s="50">
        <v>96785</v>
      </c>
      <c r="F61" s="114">
        <f t="shared" si="0"/>
        <v>0.16181501710581597</v>
      </c>
      <c r="G61" s="50">
        <f t="shared" si="1"/>
        <v>13480</v>
      </c>
      <c r="H61" s="50">
        <f t="shared" si="2"/>
        <v>1366</v>
      </c>
    </row>
    <row r="62" spans="1:8">
      <c r="A62" s="87">
        <v>69</v>
      </c>
      <c r="B62" s="3" t="s">
        <v>62</v>
      </c>
      <c r="C62" s="50">
        <v>129699</v>
      </c>
      <c r="D62" s="50">
        <v>136173</v>
      </c>
      <c r="E62" s="50">
        <v>136644</v>
      </c>
      <c r="F62" s="114">
        <f t="shared" si="0"/>
        <v>5.3547058959591054E-2</v>
      </c>
      <c r="G62" s="50">
        <f t="shared" si="1"/>
        <v>6945</v>
      </c>
      <c r="H62" s="50">
        <f t="shared" si="2"/>
        <v>471</v>
      </c>
    </row>
    <row r="63" spans="1:8">
      <c r="A63" s="87">
        <v>70</v>
      </c>
      <c r="B63" s="3" t="s">
        <v>63</v>
      </c>
      <c r="C63" s="50">
        <v>176416</v>
      </c>
      <c r="D63" s="50">
        <v>177609</v>
      </c>
      <c r="E63" s="50">
        <v>176221</v>
      </c>
      <c r="F63" s="114">
        <f t="shared" si="0"/>
        <v>-1.1053419191003084E-3</v>
      </c>
      <c r="G63" s="50">
        <f t="shared" si="1"/>
        <v>-195</v>
      </c>
      <c r="H63" s="50">
        <f t="shared" si="2"/>
        <v>-1388</v>
      </c>
    </row>
    <row r="64" spans="1:8">
      <c r="A64" s="87">
        <v>71</v>
      </c>
      <c r="B64" s="3" t="s">
        <v>64</v>
      </c>
      <c r="C64" s="50">
        <v>126107</v>
      </c>
      <c r="D64" s="50">
        <v>132895</v>
      </c>
      <c r="E64" s="50">
        <v>133928</v>
      </c>
      <c r="F64" s="114">
        <f t="shared" si="0"/>
        <v>6.2018761845099794E-2</v>
      </c>
      <c r="G64" s="50">
        <f t="shared" si="1"/>
        <v>7821</v>
      </c>
      <c r="H64" s="50">
        <f t="shared" si="2"/>
        <v>1033</v>
      </c>
    </row>
    <row r="65" spans="1:8">
      <c r="A65" s="87">
        <v>72</v>
      </c>
      <c r="B65" s="3" t="s">
        <v>65</v>
      </c>
      <c r="C65" s="50">
        <v>7032</v>
      </c>
      <c r="D65" s="50">
        <v>7116</v>
      </c>
      <c r="E65" s="50">
        <v>7108</v>
      </c>
      <c r="F65" s="114">
        <f t="shared" si="0"/>
        <v>1.0807736063708761E-2</v>
      </c>
      <c r="G65" s="50">
        <f t="shared" si="1"/>
        <v>76</v>
      </c>
      <c r="H65" s="50">
        <f t="shared" si="2"/>
        <v>-8</v>
      </c>
    </row>
    <row r="66" spans="1:8">
      <c r="A66" s="87">
        <v>73</v>
      </c>
      <c r="B66" s="3" t="s">
        <v>66</v>
      </c>
      <c r="C66" s="50">
        <v>49350</v>
      </c>
      <c r="D66" s="50">
        <v>48887</v>
      </c>
      <c r="E66" s="50">
        <v>48976</v>
      </c>
      <c r="F66" s="114">
        <f t="shared" si="0"/>
        <v>-7.5785207700101321E-3</v>
      </c>
      <c r="G66" s="50">
        <f t="shared" si="1"/>
        <v>-374</v>
      </c>
      <c r="H66" s="50">
        <f t="shared" si="2"/>
        <v>89</v>
      </c>
    </row>
    <row r="67" spans="1:8">
      <c r="A67" s="87">
        <v>74</v>
      </c>
      <c r="B67" s="3" t="s">
        <v>67</v>
      </c>
      <c r="C67" s="50">
        <v>23537</v>
      </c>
      <c r="D67" s="50">
        <v>27427</v>
      </c>
      <c r="E67" s="50">
        <v>27200</v>
      </c>
      <c r="F67" s="114">
        <f t="shared" ref="F67:F90" si="3">(E67-C67)/C67</f>
        <v>0.15562731019246293</v>
      </c>
      <c r="G67" s="50">
        <f t="shared" ref="G67:G90" si="4">E67-C67</f>
        <v>3663</v>
      </c>
      <c r="H67" s="50">
        <f t="shared" ref="H67:H90" si="5">E67-D67</f>
        <v>-227</v>
      </c>
    </row>
    <row r="68" spans="1:8">
      <c r="A68" s="87">
        <v>75</v>
      </c>
      <c r="B68" s="3" t="s">
        <v>68</v>
      </c>
      <c r="C68" s="50">
        <v>6064</v>
      </c>
      <c r="D68" s="50">
        <v>6638</v>
      </c>
      <c r="E68" s="50">
        <v>6682</v>
      </c>
      <c r="F68" s="114">
        <f t="shared" si="3"/>
        <v>0.10191292875989445</v>
      </c>
      <c r="G68" s="50">
        <f t="shared" si="4"/>
        <v>618</v>
      </c>
      <c r="H68" s="50">
        <f t="shared" si="5"/>
        <v>44</v>
      </c>
    </row>
    <row r="69" spans="1:8">
      <c r="A69" s="87">
        <v>77</v>
      </c>
      <c r="B69" s="3" t="s">
        <v>69</v>
      </c>
      <c r="C69" s="50">
        <v>27694</v>
      </c>
      <c r="D69" s="50">
        <v>27216</v>
      </c>
      <c r="E69" s="50">
        <v>26734</v>
      </c>
      <c r="F69" s="114">
        <f t="shared" si="3"/>
        <v>-3.4664548277605255E-2</v>
      </c>
      <c r="G69" s="50">
        <f t="shared" si="4"/>
        <v>-960</v>
      </c>
      <c r="H69" s="50">
        <f t="shared" si="5"/>
        <v>-482</v>
      </c>
    </row>
    <row r="70" spans="1:8">
      <c r="A70" s="87">
        <v>78</v>
      </c>
      <c r="B70" s="3" t="s">
        <v>70</v>
      </c>
      <c r="C70" s="50">
        <v>16138</v>
      </c>
      <c r="D70" s="50">
        <v>29198</v>
      </c>
      <c r="E70" s="50">
        <v>28479</v>
      </c>
      <c r="F70" s="114">
        <f t="shared" si="3"/>
        <v>0.76471681744949804</v>
      </c>
      <c r="G70" s="50">
        <f t="shared" si="4"/>
        <v>12341</v>
      </c>
      <c r="H70" s="50">
        <f t="shared" si="5"/>
        <v>-719</v>
      </c>
    </row>
    <row r="71" spans="1:8">
      <c r="A71" s="87">
        <v>79</v>
      </c>
      <c r="B71" s="3" t="s">
        <v>71</v>
      </c>
      <c r="C71" s="50">
        <v>45619</v>
      </c>
      <c r="D71" s="50">
        <v>49525</v>
      </c>
      <c r="E71" s="50">
        <v>47229</v>
      </c>
      <c r="F71" s="114">
        <f t="shared" si="3"/>
        <v>3.5292312413687278E-2</v>
      </c>
      <c r="G71" s="50">
        <f t="shared" si="4"/>
        <v>1610</v>
      </c>
      <c r="H71" s="50">
        <f t="shared" si="5"/>
        <v>-2296</v>
      </c>
    </row>
    <row r="72" spans="1:8">
      <c r="A72" s="87">
        <v>80</v>
      </c>
      <c r="B72" s="3" t="s">
        <v>72</v>
      </c>
      <c r="C72" s="50">
        <v>205933</v>
      </c>
      <c r="D72" s="50">
        <v>208271</v>
      </c>
      <c r="E72" s="50">
        <v>205651</v>
      </c>
      <c r="F72" s="114">
        <f t="shared" si="3"/>
        <v>-1.3693774188692439E-3</v>
      </c>
      <c r="G72" s="50">
        <f t="shared" si="4"/>
        <v>-282</v>
      </c>
      <c r="H72" s="50">
        <f t="shared" si="5"/>
        <v>-2620</v>
      </c>
    </row>
    <row r="73" spans="1:8">
      <c r="A73" s="87">
        <v>81</v>
      </c>
      <c r="B73" s="3" t="s">
        <v>73</v>
      </c>
      <c r="C73" s="50">
        <v>441210</v>
      </c>
      <c r="D73" s="50">
        <v>481372</v>
      </c>
      <c r="E73" s="50">
        <v>524611</v>
      </c>
      <c r="F73" s="114">
        <f t="shared" si="3"/>
        <v>0.18902790054622515</v>
      </c>
      <c r="G73" s="50">
        <f t="shared" si="4"/>
        <v>83401</v>
      </c>
      <c r="H73" s="50">
        <f t="shared" si="5"/>
        <v>43239</v>
      </c>
    </row>
    <row r="74" spans="1:8">
      <c r="A74" s="87">
        <v>82</v>
      </c>
      <c r="B74" s="3" t="s">
        <v>74</v>
      </c>
      <c r="C74" s="50">
        <v>302587</v>
      </c>
      <c r="D74" s="50">
        <v>316213</v>
      </c>
      <c r="E74" s="50">
        <v>315869</v>
      </c>
      <c r="F74" s="114">
        <f t="shared" si="3"/>
        <v>4.389481372299537E-2</v>
      </c>
      <c r="G74" s="50">
        <f t="shared" si="4"/>
        <v>13282</v>
      </c>
      <c r="H74" s="50">
        <f t="shared" si="5"/>
        <v>-344</v>
      </c>
    </row>
    <row r="75" spans="1:8">
      <c r="A75" s="87">
        <v>84</v>
      </c>
      <c r="B75" s="3" t="s">
        <v>75</v>
      </c>
      <c r="C75" s="50">
        <v>15248</v>
      </c>
      <c r="D75" s="50">
        <v>30123</v>
      </c>
      <c r="E75" s="50">
        <v>31360</v>
      </c>
      <c r="F75" s="114">
        <f t="shared" si="3"/>
        <v>1.0566631689401889</v>
      </c>
      <c r="G75" s="50">
        <f t="shared" si="4"/>
        <v>16112</v>
      </c>
      <c r="H75" s="50">
        <f t="shared" si="5"/>
        <v>1237</v>
      </c>
    </row>
    <row r="76" spans="1:8">
      <c r="A76" s="87">
        <v>85</v>
      </c>
      <c r="B76" s="3" t="s">
        <v>76</v>
      </c>
      <c r="C76" s="50">
        <v>399462</v>
      </c>
      <c r="D76" s="50">
        <v>426184</v>
      </c>
      <c r="E76" s="50">
        <v>445771</v>
      </c>
      <c r="F76" s="114">
        <f t="shared" si="3"/>
        <v>0.11592842372991674</v>
      </c>
      <c r="G76" s="50">
        <f t="shared" si="4"/>
        <v>46309</v>
      </c>
      <c r="H76" s="50">
        <f t="shared" si="5"/>
        <v>19587</v>
      </c>
    </row>
    <row r="77" spans="1:8">
      <c r="A77" s="87">
        <v>86</v>
      </c>
      <c r="B77" s="3" t="s">
        <v>77</v>
      </c>
      <c r="C77" s="50">
        <v>168398</v>
      </c>
      <c r="D77" s="50">
        <v>181506</v>
      </c>
      <c r="E77" s="50">
        <v>183592</v>
      </c>
      <c r="F77" s="114">
        <f t="shared" si="3"/>
        <v>9.0226724782954668E-2</v>
      </c>
      <c r="G77" s="50">
        <f t="shared" si="4"/>
        <v>15194</v>
      </c>
      <c r="H77" s="50">
        <f t="shared" si="5"/>
        <v>2086</v>
      </c>
    </row>
    <row r="78" spans="1:8">
      <c r="A78" s="87">
        <v>87</v>
      </c>
      <c r="B78" s="3" t="s">
        <v>78</v>
      </c>
      <c r="C78" s="50">
        <v>18194</v>
      </c>
      <c r="D78" s="50">
        <v>20010</v>
      </c>
      <c r="E78" s="50">
        <v>20113</v>
      </c>
      <c r="F78" s="114">
        <f t="shared" si="3"/>
        <v>0.10547433219742772</v>
      </c>
      <c r="G78" s="50">
        <f t="shared" si="4"/>
        <v>1919</v>
      </c>
      <c r="H78" s="50">
        <f t="shared" si="5"/>
        <v>103</v>
      </c>
    </row>
    <row r="79" spans="1:8">
      <c r="A79" s="87">
        <v>88</v>
      </c>
      <c r="B79" s="3" t="s">
        <v>79</v>
      </c>
      <c r="C79" s="50">
        <v>36056</v>
      </c>
      <c r="D79" s="50">
        <v>39025</v>
      </c>
      <c r="E79" s="50">
        <v>39869</v>
      </c>
      <c r="F79" s="114">
        <f t="shared" si="3"/>
        <v>0.10575216330153095</v>
      </c>
      <c r="G79" s="50">
        <f t="shared" si="4"/>
        <v>3813</v>
      </c>
      <c r="H79" s="50">
        <f t="shared" si="5"/>
        <v>844</v>
      </c>
    </row>
    <row r="80" spans="1:8">
      <c r="A80" s="87">
        <v>90</v>
      </c>
      <c r="B80" s="3" t="s">
        <v>80</v>
      </c>
      <c r="C80" s="50">
        <v>10598</v>
      </c>
      <c r="D80" s="50">
        <v>12258</v>
      </c>
      <c r="E80" s="50">
        <v>10504</v>
      </c>
      <c r="F80" s="114">
        <f t="shared" si="3"/>
        <v>-8.8695980373655406E-3</v>
      </c>
      <c r="G80" s="50">
        <f t="shared" si="4"/>
        <v>-94</v>
      </c>
      <c r="H80" s="50">
        <f t="shared" si="5"/>
        <v>-1754</v>
      </c>
    </row>
    <row r="81" spans="1:8">
      <c r="A81" s="87">
        <v>91</v>
      </c>
      <c r="B81" s="3" t="s">
        <v>81</v>
      </c>
      <c r="C81" s="50">
        <v>2426</v>
      </c>
      <c r="D81" s="50">
        <v>2641</v>
      </c>
      <c r="E81" s="50">
        <v>2656</v>
      </c>
      <c r="F81" s="114">
        <f t="shared" si="3"/>
        <v>9.4806265457543282E-2</v>
      </c>
      <c r="G81" s="50">
        <f t="shared" si="4"/>
        <v>230</v>
      </c>
      <c r="H81" s="50">
        <f t="shared" si="5"/>
        <v>15</v>
      </c>
    </row>
    <row r="82" spans="1:8">
      <c r="A82" s="87">
        <v>92</v>
      </c>
      <c r="B82" s="3" t="s">
        <v>82</v>
      </c>
      <c r="C82" s="50">
        <v>11313</v>
      </c>
      <c r="D82" s="50">
        <v>11165</v>
      </c>
      <c r="E82" s="50">
        <v>10788</v>
      </c>
      <c r="F82" s="114">
        <f t="shared" si="3"/>
        <v>-4.6406788650225406E-2</v>
      </c>
      <c r="G82" s="50">
        <f t="shared" si="4"/>
        <v>-525</v>
      </c>
      <c r="H82" s="50">
        <f t="shared" si="5"/>
        <v>-377</v>
      </c>
    </row>
    <row r="83" spans="1:8">
      <c r="A83" s="87">
        <v>93</v>
      </c>
      <c r="B83" s="3" t="s">
        <v>83</v>
      </c>
      <c r="C83" s="50">
        <v>38174</v>
      </c>
      <c r="D83" s="50">
        <v>42757</v>
      </c>
      <c r="E83" s="50">
        <v>41870</v>
      </c>
      <c r="F83" s="114">
        <f t="shared" si="3"/>
        <v>9.6819825011788124E-2</v>
      </c>
      <c r="G83" s="50">
        <f t="shared" si="4"/>
        <v>3696</v>
      </c>
      <c r="H83" s="50">
        <f t="shared" si="5"/>
        <v>-887</v>
      </c>
    </row>
    <row r="84" spans="1:8">
      <c r="A84" s="87">
        <v>94</v>
      </c>
      <c r="B84" s="3" t="s">
        <v>84</v>
      </c>
      <c r="C84" s="50">
        <v>37906</v>
      </c>
      <c r="D84" s="50">
        <v>41204</v>
      </c>
      <c r="E84" s="50">
        <v>42116</v>
      </c>
      <c r="F84" s="114">
        <f t="shared" si="3"/>
        <v>0.11106421147047961</v>
      </c>
      <c r="G84" s="50">
        <f t="shared" si="4"/>
        <v>4210</v>
      </c>
      <c r="H84" s="50">
        <f t="shared" si="5"/>
        <v>912</v>
      </c>
    </row>
    <row r="85" spans="1:8">
      <c r="A85" s="87">
        <v>95</v>
      </c>
      <c r="B85" s="3" t="s">
        <v>85</v>
      </c>
      <c r="C85" s="50">
        <v>60783</v>
      </c>
      <c r="D85" s="50">
        <v>59522</v>
      </c>
      <c r="E85" s="50">
        <v>59587</v>
      </c>
      <c r="F85" s="114">
        <f t="shared" si="3"/>
        <v>-1.9676554299721961E-2</v>
      </c>
      <c r="G85" s="50">
        <f t="shared" si="4"/>
        <v>-1196</v>
      </c>
      <c r="H85" s="50">
        <f t="shared" si="5"/>
        <v>65</v>
      </c>
    </row>
    <row r="86" spans="1:8">
      <c r="A86" s="87">
        <v>96</v>
      </c>
      <c r="B86" s="3" t="s">
        <v>86</v>
      </c>
      <c r="C86" s="50">
        <v>98885</v>
      </c>
      <c r="D86" s="50">
        <v>103138</v>
      </c>
      <c r="E86" s="50">
        <v>101452</v>
      </c>
      <c r="F86" s="114">
        <f t="shared" si="3"/>
        <v>2.5959447843454518E-2</v>
      </c>
      <c r="G86" s="50">
        <f t="shared" si="4"/>
        <v>2567</v>
      </c>
      <c r="H86" s="50">
        <f t="shared" si="5"/>
        <v>-1686</v>
      </c>
    </row>
    <row r="87" spans="1:8">
      <c r="A87" s="87">
        <v>97</v>
      </c>
      <c r="B87" s="3" t="s">
        <v>87</v>
      </c>
      <c r="C87" s="50">
        <v>34635</v>
      </c>
      <c r="D87" s="50">
        <v>31963</v>
      </c>
      <c r="E87" s="50">
        <v>31243</v>
      </c>
      <c r="F87" s="114">
        <f t="shared" si="3"/>
        <v>-9.7935614263028728E-2</v>
      </c>
      <c r="G87" s="50">
        <f t="shared" si="4"/>
        <v>-3392</v>
      </c>
      <c r="H87" s="50">
        <f t="shared" si="5"/>
        <v>-720</v>
      </c>
    </row>
    <row r="88" spans="1:8">
      <c r="A88" s="87">
        <v>98</v>
      </c>
      <c r="B88" s="3" t="s">
        <v>88</v>
      </c>
      <c r="C88" s="50">
        <v>1249</v>
      </c>
      <c r="D88" s="50">
        <v>1164</v>
      </c>
      <c r="E88" s="50">
        <v>1139</v>
      </c>
      <c r="F88" s="114">
        <f t="shared" si="3"/>
        <v>-8.8070456365092073E-2</v>
      </c>
      <c r="G88" s="50">
        <f t="shared" si="4"/>
        <v>-110</v>
      </c>
      <c r="H88" s="50">
        <f t="shared" si="5"/>
        <v>-25</v>
      </c>
    </row>
    <row r="89" spans="1:8" ht="15" thickBot="1">
      <c r="A89" s="90">
        <v>99</v>
      </c>
      <c r="B89" s="3" t="s">
        <v>89</v>
      </c>
      <c r="C89" s="50">
        <v>3205</v>
      </c>
      <c r="D89" s="50">
        <v>3763</v>
      </c>
      <c r="E89" s="50">
        <v>3818</v>
      </c>
      <c r="F89" s="114">
        <f t="shared" si="3"/>
        <v>0.19126365054602185</v>
      </c>
      <c r="G89" s="50">
        <f t="shared" si="4"/>
        <v>613</v>
      </c>
      <c r="H89" s="50">
        <f t="shared" si="5"/>
        <v>55</v>
      </c>
    </row>
    <row r="90" spans="1:8" ht="15" thickBot="1">
      <c r="A90" s="155" t="s">
        <v>90</v>
      </c>
      <c r="B90" s="154"/>
      <c r="C90" s="107">
        <v>10930854</v>
      </c>
      <c r="D90" s="107">
        <v>11351994</v>
      </c>
      <c r="E90" s="107">
        <v>11371665</v>
      </c>
      <c r="F90" s="116">
        <f t="shared" si="3"/>
        <v>4.0327224204074086E-2</v>
      </c>
      <c r="G90" s="107">
        <f t="shared" si="4"/>
        <v>440811</v>
      </c>
      <c r="H90" s="107">
        <f t="shared" si="5"/>
        <v>19671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Merve</cp:lastModifiedBy>
  <dcterms:created xsi:type="dcterms:W3CDTF">2011-08-11T09:01:00Z</dcterms:created>
  <dcterms:modified xsi:type="dcterms:W3CDTF">2016-02-10T09:15:40Z</dcterms:modified>
</cp:coreProperties>
</file>