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firstSheet="1" activeTab="1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3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  <sheet name="KOBİ_İşyeri_İl" sheetId="31" r:id="rId17"/>
    <sheet name="KOBİ_İşyeri_Sektör" sheetId="32" r:id="rId18"/>
    <sheet name="KOBİ_Sigortalı_İl" sheetId="33" r:id="rId19"/>
    <sheet name="KOBİ_Sigortalı_Sektör" sheetId="34" r:id="rId20"/>
  </sheets>
  <externalReferences>
    <externalReference r:id="rId21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0" hidden="1">'4a_Kadın_İmalat_Sektör'!$A$1:$H$25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I85" i="27" l="1"/>
  <c r="I86" i="27"/>
  <c r="G85" i="27"/>
  <c r="G86" i="27"/>
  <c r="E85" i="27"/>
  <c r="E86" i="27"/>
  <c r="C85" i="27"/>
  <c r="C86" i="27"/>
  <c r="G83" i="29"/>
  <c r="F83" i="29"/>
  <c r="E83" i="29"/>
  <c r="G82" i="29"/>
  <c r="F82" i="29"/>
  <c r="E82" i="29"/>
  <c r="G81" i="29"/>
  <c r="F81" i="29"/>
  <c r="E81" i="29"/>
  <c r="G80" i="29"/>
  <c r="F80" i="29"/>
  <c r="E80" i="29"/>
  <c r="G79" i="29"/>
  <c r="F79" i="29"/>
  <c r="E79" i="29"/>
  <c r="G78" i="29"/>
  <c r="F78" i="29"/>
  <c r="E78" i="29"/>
  <c r="G77" i="29"/>
  <c r="F77" i="29"/>
  <c r="E77" i="29"/>
  <c r="G76" i="29"/>
  <c r="F76" i="29"/>
  <c r="E76" i="29"/>
  <c r="G75" i="29"/>
  <c r="F75" i="29"/>
  <c r="E75" i="29"/>
  <c r="G74" i="29"/>
  <c r="F74" i="29"/>
  <c r="E74" i="29"/>
  <c r="G73" i="29"/>
  <c r="F73" i="29"/>
  <c r="E73" i="29"/>
  <c r="G72" i="29"/>
  <c r="F72" i="29"/>
  <c r="E72" i="29"/>
  <c r="G71" i="29"/>
  <c r="F71" i="29"/>
  <c r="E71" i="29"/>
  <c r="G70" i="29"/>
  <c r="F70" i="29"/>
  <c r="E70" i="29"/>
  <c r="G69" i="29"/>
  <c r="F69" i="29"/>
  <c r="E69" i="29"/>
  <c r="G68" i="29"/>
  <c r="F68" i="29"/>
  <c r="E68" i="29"/>
  <c r="G67" i="29"/>
  <c r="F67" i="29"/>
  <c r="E67" i="29"/>
  <c r="G66" i="29"/>
  <c r="F66" i="29"/>
  <c r="E66" i="29"/>
  <c r="G65" i="29"/>
  <c r="F65" i="29"/>
  <c r="E65" i="29"/>
  <c r="G64" i="29"/>
  <c r="F64" i="29"/>
  <c r="E64" i="29"/>
  <c r="G63" i="29"/>
  <c r="F63" i="29"/>
  <c r="E63" i="29"/>
  <c r="G62" i="29"/>
  <c r="F62" i="29"/>
  <c r="E62" i="29"/>
  <c r="G61" i="29"/>
  <c r="F61" i="29"/>
  <c r="E61" i="29"/>
  <c r="G60" i="29"/>
  <c r="F60" i="29"/>
  <c r="E60" i="29"/>
  <c r="G59" i="29"/>
  <c r="F59" i="29"/>
  <c r="E59" i="29"/>
  <c r="G58" i="29"/>
  <c r="F58" i="29"/>
  <c r="E58" i="29"/>
  <c r="G57" i="29"/>
  <c r="F57" i="29"/>
  <c r="E57" i="29"/>
  <c r="G56" i="29"/>
  <c r="F56" i="29"/>
  <c r="E56" i="29"/>
  <c r="G55" i="29"/>
  <c r="F55" i="29"/>
  <c r="E55" i="29"/>
  <c r="G54" i="29"/>
  <c r="F54" i="29"/>
  <c r="E54" i="29"/>
  <c r="G53" i="29"/>
  <c r="F53" i="29"/>
  <c r="E53" i="29"/>
  <c r="G52" i="29"/>
  <c r="F52" i="29"/>
  <c r="E52" i="29"/>
  <c r="G51" i="29"/>
  <c r="F51" i="29"/>
  <c r="E51" i="29"/>
  <c r="G50" i="29"/>
  <c r="F50" i="29"/>
  <c r="E50" i="29"/>
  <c r="G49" i="29"/>
  <c r="F49" i="29"/>
  <c r="E49" i="29"/>
  <c r="G48" i="29"/>
  <c r="F48" i="29"/>
  <c r="E48" i="29"/>
  <c r="G47" i="29"/>
  <c r="F47" i="29"/>
  <c r="E47" i="29"/>
  <c r="G46" i="29"/>
  <c r="F46" i="29"/>
  <c r="E46" i="29"/>
  <c r="G45" i="29"/>
  <c r="F45" i="29"/>
  <c r="E45" i="29"/>
  <c r="G44" i="29"/>
  <c r="F44" i="29"/>
  <c r="E44" i="29"/>
  <c r="G43" i="29"/>
  <c r="F43" i="29"/>
  <c r="E43" i="29"/>
  <c r="G42" i="29"/>
  <c r="F42" i="29"/>
  <c r="E42" i="29"/>
  <c r="G41" i="29"/>
  <c r="F41" i="29"/>
  <c r="E41" i="29"/>
  <c r="G40" i="29"/>
  <c r="F40" i="29"/>
  <c r="E40" i="29"/>
  <c r="G39" i="29"/>
  <c r="F39" i="29"/>
  <c r="E39" i="29"/>
  <c r="G38" i="29"/>
  <c r="F38" i="29"/>
  <c r="E38" i="29"/>
  <c r="G37" i="29"/>
  <c r="F37" i="29"/>
  <c r="E37" i="29"/>
  <c r="G36" i="29"/>
  <c r="F36" i="29"/>
  <c r="E36" i="29"/>
  <c r="G35" i="29"/>
  <c r="F35" i="29"/>
  <c r="E35" i="29"/>
  <c r="G34" i="29"/>
  <c r="F34" i="29"/>
  <c r="E34" i="29"/>
  <c r="G33" i="29"/>
  <c r="F33" i="29"/>
  <c r="E33" i="29"/>
  <c r="G32" i="29"/>
  <c r="F32" i="29"/>
  <c r="E32" i="29"/>
  <c r="G31" i="29"/>
  <c r="F31" i="29"/>
  <c r="E31" i="29"/>
  <c r="G30" i="29"/>
  <c r="F30" i="29"/>
  <c r="E30" i="29"/>
  <c r="G29" i="29"/>
  <c r="F29" i="29"/>
  <c r="E29" i="29"/>
  <c r="G28" i="29"/>
  <c r="F28" i="29"/>
  <c r="E28" i="29"/>
  <c r="G27" i="29"/>
  <c r="F27" i="29"/>
  <c r="E27" i="29"/>
  <c r="G26" i="29"/>
  <c r="F26" i="29"/>
  <c r="E26" i="29"/>
  <c r="G25" i="29"/>
  <c r="F25" i="29"/>
  <c r="E25" i="29"/>
  <c r="G24" i="29"/>
  <c r="F24" i="29"/>
  <c r="E24" i="29"/>
  <c r="G23" i="29"/>
  <c r="F23" i="29"/>
  <c r="E23" i="29"/>
  <c r="G22" i="29"/>
  <c r="F22" i="29"/>
  <c r="E22" i="29"/>
  <c r="G21" i="29"/>
  <c r="F21" i="29"/>
  <c r="E21" i="29"/>
  <c r="G20" i="29"/>
  <c r="F20" i="29"/>
  <c r="E20" i="29"/>
  <c r="G19" i="29"/>
  <c r="F19" i="29"/>
  <c r="E19" i="29"/>
  <c r="G18" i="29"/>
  <c r="F18" i="29"/>
  <c r="E18" i="29"/>
  <c r="G17" i="29"/>
  <c r="F17" i="29"/>
  <c r="E17" i="29"/>
  <c r="G16" i="29"/>
  <c r="F16" i="29"/>
  <c r="E16" i="29"/>
  <c r="G15" i="29"/>
  <c r="F15" i="29"/>
  <c r="E15" i="29"/>
  <c r="G14" i="29"/>
  <c r="F14" i="29"/>
  <c r="E14" i="29"/>
  <c r="G13" i="29"/>
  <c r="F13" i="29"/>
  <c r="E13" i="29"/>
  <c r="G12" i="29"/>
  <c r="F12" i="29"/>
  <c r="E12" i="29"/>
  <c r="G11" i="29"/>
  <c r="F11" i="29"/>
  <c r="E11" i="29"/>
  <c r="G10" i="29"/>
  <c r="F10" i="29"/>
  <c r="E10" i="29"/>
  <c r="G9" i="29"/>
  <c r="F9" i="29"/>
  <c r="E9" i="29"/>
  <c r="G8" i="29"/>
  <c r="F8" i="29"/>
  <c r="E8" i="29"/>
  <c r="G7" i="29"/>
  <c r="F7" i="29"/>
  <c r="E7" i="29"/>
  <c r="G6" i="29"/>
  <c r="F6" i="29"/>
  <c r="E6" i="29"/>
  <c r="G5" i="29"/>
  <c r="F5" i="29"/>
  <c r="E5" i="29"/>
  <c r="G4" i="29"/>
  <c r="F4" i="29"/>
  <c r="E4" i="29"/>
  <c r="G3" i="29"/>
  <c r="F3" i="29"/>
  <c r="E3" i="29"/>
  <c r="G2" i="29"/>
  <c r="F2" i="29"/>
  <c r="E2" i="29"/>
  <c r="K83" i="30"/>
  <c r="I83" i="30"/>
  <c r="J83" i="30" s="1"/>
  <c r="H83" i="30"/>
  <c r="G83" i="30"/>
  <c r="F83" i="30"/>
  <c r="K82" i="30"/>
  <c r="I82" i="30"/>
  <c r="J82" i="30" s="1"/>
  <c r="H82" i="30"/>
  <c r="G82" i="30"/>
  <c r="F82" i="30"/>
  <c r="K81" i="30"/>
  <c r="I81" i="30"/>
  <c r="J81" i="30" s="1"/>
  <c r="H81" i="30"/>
  <c r="G81" i="30"/>
  <c r="F81" i="30"/>
  <c r="K80" i="30"/>
  <c r="I80" i="30"/>
  <c r="J80" i="30" s="1"/>
  <c r="H80" i="30"/>
  <c r="G80" i="30"/>
  <c r="F80" i="30"/>
  <c r="K79" i="30"/>
  <c r="I79" i="30"/>
  <c r="J79" i="30" s="1"/>
  <c r="H79" i="30"/>
  <c r="G79" i="30"/>
  <c r="F79" i="30"/>
  <c r="K78" i="30"/>
  <c r="I78" i="30"/>
  <c r="J78" i="30" s="1"/>
  <c r="H78" i="30"/>
  <c r="G78" i="30"/>
  <c r="F78" i="30"/>
  <c r="K77" i="30"/>
  <c r="I77" i="30"/>
  <c r="J77" i="30" s="1"/>
  <c r="H77" i="30"/>
  <c r="G77" i="30"/>
  <c r="F77" i="30"/>
  <c r="K76" i="30"/>
  <c r="I76" i="30"/>
  <c r="J76" i="30" s="1"/>
  <c r="H76" i="30"/>
  <c r="G76" i="30"/>
  <c r="F76" i="30"/>
  <c r="K75" i="30"/>
  <c r="I75" i="30"/>
  <c r="J75" i="30" s="1"/>
  <c r="H75" i="30"/>
  <c r="G75" i="30"/>
  <c r="F75" i="30"/>
  <c r="K74" i="30"/>
  <c r="I74" i="30"/>
  <c r="J74" i="30" s="1"/>
  <c r="H74" i="30"/>
  <c r="G74" i="30"/>
  <c r="F74" i="30"/>
  <c r="K73" i="30"/>
  <c r="I73" i="30"/>
  <c r="J73" i="30" s="1"/>
  <c r="H73" i="30"/>
  <c r="G73" i="30"/>
  <c r="F73" i="30"/>
  <c r="K72" i="30"/>
  <c r="I72" i="30"/>
  <c r="J72" i="30" s="1"/>
  <c r="H72" i="30"/>
  <c r="G72" i="30"/>
  <c r="F72" i="30"/>
  <c r="K71" i="30"/>
  <c r="I71" i="30"/>
  <c r="J71" i="30" s="1"/>
  <c r="H71" i="30"/>
  <c r="G71" i="30"/>
  <c r="F71" i="30"/>
  <c r="K70" i="30"/>
  <c r="I70" i="30"/>
  <c r="J70" i="30" s="1"/>
  <c r="H70" i="30"/>
  <c r="G70" i="30"/>
  <c r="F70" i="30"/>
  <c r="K69" i="30"/>
  <c r="I69" i="30"/>
  <c r="J69" i="30" s="1"/>
  <c r="H69" i="30"/>
  <c r="G69" i="30"/>
  <c r="F69" i="30"/>
  <c r="K68" i="30"/>
  <c r="I68" i="30"/>
  <c r="J68" i="30" s="1"/>
  <c r="H68" i="30"/>
  <c r="G68" i="30"/>
  <c r="F68" i="30"/>
  <c r="K67" i="30"/>
  <c r="I67" i="30"/>
  <c r="J67" i="30" s="1"/>
  <c r="H67" i="30"/>
  <c r="G67" i="30"/>
  <c r="F67" i="30"/>
  <c r="K66" i="30"/>
  <c r="I66" i="30"/>
  <c r="J66" i="30" s="1"/>
  <c r="H66" i="30"/>
  <c r="G66" i="30"/>
  <c r="F66" i="30"/>
  <c r="K65" i="30"/>
  <c r="I65" i="30"/>
  <c r="J65" i="30" s="1"/>
  <c r="H65" i="30"/>
  <c r="G65" i="30"/>
  <c r="F65" i="30"/>
  <c r="K64" i="30"/>
  <c r="I64" i="30"/>
  <c r="J64" i="30" s="1"/>
  <c r="H64" i="30"/>
  <c r="G64" i="30"/>
  <c r="F64" i="30"/>
  <c r="K63" i="30"/>
  <c r="I63" i="30"/>
  <c r="J63" i="30" s="1"/>
  <c r="H63" i="30"/>
  <c r="G63" i="30"/>
  <c r="F63" i="30"/>
  <c r="K62" i="30"/>
  <c r="I62" i="30"/>
  <c r="J62" i="30" s="1"/>
  <c r="H62" i="30"/>
  <c r="G62" i="30"/>
  <c r="F62" i="30"/>
  <c r="K61" i="30"/>
  <c r="I61" i="30"/>
  <c r="J61" i="30" s="1"/>
  <c r="H61" i="30"/>
  <c r="G61" i="30"/>
  <c r="F61" i="30"/>
  <c r="K60" i="30"/>
  <c r="I60" i="30"/>
  <c r="J60" i="30" s="1"/>
  <c r="H60" i="30"/>
  <c r="G60" i="30"/>
  <c r="F60" i="30"/>
  <c r="K59" i="30"/>
  <c r="I59" i="30"/>
  <c r="J59" i="30" s="1"/>
  <c r="H59" i="30"/>
  <c r="G59" i="30"/>
  <c r="F59" i="30"/>
  <c r="K58" i="30"/>
  <c r="I58" i="30"/>
  <c r="J58" i="30" s="1"/>
  <c r="H58" i="30"/>
  <c r="G58" i="30"/>
  <c r="F58" i="30"/>
  <c r="K57" i="30"/>
  <c r="I57" i="30"/>
  <c r="J57" i="30" s="1"/>
  <c r="H57" i="30"/>
  <c r="G57" i="30"/>
  <c r="F57" i="30"/>
  <c r="K56" i="30"/>
  <c r="I56" i="30"/>
  <c r="J56" i="30" s="1"/>
  <c r="H56" i="30"/>
  <c r="G56" i="30"/>
  <c r="F56" i="30"/>
  <c r="K55" i="30"/>
  <c r="I55" i="30"/>
  <c r="J55" i="30" s="1"/>
  <c r="H55" i="30"/>
  <c r="G55" i="30"/>
  <c r="F55" i="30"/>
  <c r="K54" i="30"/>
  <c r="I54" i="30"/>
  <c r="J54" i="30" s="1"/>
  <c r="H54" i="30"/>
  <c r="G54" i="30"/>
  <c r="F54" i="30"/>
  <c r="K53" i="30"/>
  <c r="I53" i="30"/>
  <c r="J53" i="30" s="1"/>
  <c r="H53" i="30"/>
  <c r="G53" i="30"/>
  <c r="F53" i="30"/>
  <c r="K52" i="30"/>
  <c r="J52" i="30"/>
  <c r="I52" i="30"/>
  <c r="H52" i="30"/>
  <c r="G52" i="30"/>
  <c r="F52" i="30"/>
  <c r="K51" i="30"/>
  <c r="I51" i="30"/>
  <c r="J51" i="30" s="1"/>
  <c r="H51" i="30"/>
  <c r="G51" i="30"/>
  <c r="F51" i="30"/>
  <c r="K50" i="30"/>
  <c r="J50" i="30"/>
  <c r="I50" i="30"/>
  <c r="H50" i="30"/>
  <c r="G50" i="30"/>
  <c r="F50" i="30"/>
  <c r="K49" i="30"/>
  <c r="I49" i="30"/>
  <c r="J49" i="30" s="1"/>
  <c r="H49" i="30"/>
  <c r="G49" i="30"/>
  <c r="F49" i="30"/>
  <c r="K48" i="30"/>
  <c r="I48" i="30"/>
  <c r="J48" i="30" s="1"/>
  <c r="H48" i="30"/>
  <c r="G48" i="30"/>
  <c r="F48" i="30"/>
  <c r="K47" i="30"/>
  <c r="J47" i="30"/>
  <c r="I47" i="30"/>
  <c r="H47" i="30"/>
  <c r="G47" i="30"/>
  <c r="F47" i="30"/>
  <c r="K46" i="30"/>
  <c r="J46" i="30"/>
  <c r="I46" i="30"/>
  <c r="H46" i="30"/>
  <c r="G46" i="30"/>
  <c r="F46" i="30"/>
  <c r="K45" i="30"/>
  <c r="J45" i="30"/>
  <c r="I45" i="30"/>
  <c r="H45" i="30"/>
  <c r="G45" i="30"/>
  <c r="F45" i="30"/>
  <c r="K44" i="30"/>
  <c r="J44" i="30"/>
  <c r="I44" i="30"/>
  <c r="H44" i="30"/>
  <c r="G44" i="30"/>
  <c r="F44" i="30"/>
  <c r="K43" i="30"/>
  <c r="J43" i="30"/>
  <c r="I43" i="30"/>
  <c r="H43" i="30"/>
  <c r="G43" i="30"/>
  <c r="F43" i="30"/>
  <c r="K42" i="30"/>
  <c r="J42" i="30"/>
  <c r="I42" i="30"/>
  <c r="H42" i="30"/>
  <c r="G42" i="30"/>
  <c r="F42" i="30"/>
  <c r="K41" i="30"/>
  <c r="J41" i="30"/>
  <c r="I41" i="30"/>
  <c r="H41" i="30"/>
  <c r="G41" i="30"/>
  <c r="F41" i="30"/>
  <c r="K40" i="30"/>
  <c r="J40" i="30"/>
  <c r="I40" i="30"/>
  <c r="H40" i="30"/>
  <c r="G40" i="30"/>
  <c r="F40" i="30"/>
  <c r="K39" i="30"/>
  <c r="J39" i="30"/>
  <c r="I39" i="30"/>
  <c r="H39" i="30"/>
  <c r="G39" i="30"/>
  <c r="F39" i="30"/>
  <c r="K38" i="30"/>
  <c r="J38" i="30"/>
  <c r="I38" i="30"/>
  <c r="H38" i="30"/>
  <c r="G38" i="30"/>
  <c r="F38" i="30"/>
  <c r="K37" i="30"/>
  <c r="J37" i="30"/>
  <c r="I37" i="30"/>
  <c r="H37" i="30"/>
  <c r="G37" i="30"/>
  <c r="F37" i="30"/>
  <c r="K36" i="30"/>
  <c r="J36" i="30"/>
  <c r="I36" i="30"/>
  <c r="H36" i="30"/>
  <c r="G36" i="30"/>
  <c r="F36" i="30"/>
  <c r="K35" i="30"/>
  <c r="J35" i="30"/>
  <c r="I35" i="30"/>
  <c r="H35" i="30"/>
  <c r="G35" i="30"/>
  <c r="F35" i="30"/>
  <c r="K34" i="30"/>
  <c r="J34" i="30"/>
  <c r="I34" i="30"/>
  <c r="H34" i="30"/>
  <c r="G34" i="30"/>
  <c r="F34" i="30"/>
  <c r="K33" i="30"/>
  <c r="J33" i="30"/>
  <c r="I33" i="30"/>
  <c r="H33" i="30"/>
  <c r="G33" i="30"/>
  <c r="F33" i="30"/>
  <c r="K32" i="30"/>
  <c r="J32" i="30"/>
  <c r="I32" i="30"/>
  <c r="H32" i="30"/>
  <c r="G32" i="30"/>
  <c r="F32" i="30"/>
  <c r="K31" i="30"/>
  <c r="J31" i="30"/>
  <c r="I31" i="30"/>
  <c r="H31" i="30"/>
  <c r="G31" i="30"/>
  <c r="F31" i="30"/>
  <c r="K30" i="30"/>
  <c r="J30" i="30"/>
  <c r="I30" i="30"/>
  <c r="H30" i="30"/>
  <c r="G30" i="30"/>
  <c r="F30" i="30"/>
  <c r="K29" i="30"/>
  <c r="J29" i="30"/>
  <c r="I29" i="30"/>
  <c r="H29" i="30"/>
  <c r="G29" i="30"/>
  <c r="F29" i="30"/>
  <c r="K28" i="30"/>
  <c r="J28" i="30"/>
  <c r="I28" i="30"/>
  <c r="H28" i="30"/>
  <c r="G28" i="30"/>
  <c r="F28" i="30"/>
  <c r="K27" i="30"/>
  <c r="J27" i="30"/>
  <c r="I27" i="30"/>
  <c r="H27" i="30"/>
  <c r="G27" i="30"/>
  <c r="F27" i="30"/>
  <c r="K26" i="30"/>
  <c r="J26" i="30"/>
  <c r="I26" i="30"/>
  <c r="H26" i="30"/>
  <c r="G26" i="30"/>
  <c r="F26" i="30"/>
  <c r="K25" i="30"/>
  <c r="J25" i="30"/>
  <c r="I25" i="30"/>
  <c r="H25" i="30"/>
  <c r="G25" i="30"/>
  <c r="F25" i="30"/>
  <c r="K24" i="30"/>
  <c r="J24" i="30"/>
  <c r="I24" i="30"/>
  <c r="H24" i="30"/>
  <c r="G24" i="30"/>
  <c r="F24" i="30"/>
  <c r="K23" i="30"/>
  <c r="J23" i="30"/>
  <c r="I23" i="30"/>
  <c r="H23" i="30"/>
  <c r="G23" i="30"/>
  <c r="F23" i="30"/>
  <c r="K22" i="30"/>
  <c r="J22" i="30"/>
  <c r="I22" i="30"/>
  <c r="H22" i="30"/>
  <c r="G22" i="30"/>
  <c r="F22" i="30"/>
  <c r="K21" i="30"/>
  <c r="J21" i="30"/>
  <c r="I21" i="30"/>
  <c r="H21" i="30"/>
  <c r="G21" i="30"/>
  <c r="F21" i="30"/>
  <c r="K20" i="30"/>
  <c r="J20" i="30"/>
  <c r="I20" i="30"/>
  <c r="H20" i="30"/>
  <c r="G20" i="30"/>
  <c r="F20" i="30"/>
  <c r="K19" i="30"/>
  <c r="J19" i="30"/>
  <c r="I19" i="30"/>
  <c r="H19" i="30"/>
  <c r="G19" i="30"/>
  <c r="F19" i="30"/>
  <c r="K18" i="30"/>
  <c r="J18" i="30"/>
  <c r="I18" i="30"/>
  <c r="H18" i="30"/>
  <c r="G18" i="30"/>
  <c r="F18" i="30"/>
  <c r="K17" i="30"/>
  <c r="J17" i="30"/>
  <c r="I17" i="30"/>
  <c r="H17" i="30"/>
  <c r="G17" i="30"/>
  <c r="F17" i="30"/>
  <c r="K16" i="30"/>
  <c r="J16" i="30"/>
  <c r="I16" i="30"/>
  <c r="H16" i="30"/>
  <c r="G16" i="30"/>
  <c r="F16" i="30"/>
  <c r="K15" i="30"/>
  <c r="J15" i="30"/>
  <c r="I15" i="30"/>
  <c r="H15" i="30"/>
  <c r="G15" i="30"/>
  <c r="F15" i="30"/>
  <c r="K14" i="30"/>
  <c r="J14" i="30"/>
  <c r="I14" i="30"/>
  <c r="H14" i="30"/>
  <c r="G14" i="30"/>
  <c r="F14" i="30"/>
  <c r="K13" i="30"/>
  <c r="J13" i="30"/>
  <c r="I13" i="30"/>
  <c r="H13" i="30"/>
  <c r="G13" i="30"/>
  <c r="F13" i="30"/>
  <c r="K12" i="30"/>
  <c r="J12" i="30"/>
  <c r="I12" i="30"/>
  <c r="H12" i="30"/>
  <c r="G12" i="30"/>
  <c r="F12" i="30"/>
  <c r="K11" i="30"/>
  <c r="J11" i="30"/>
  <c r="I11" i="30"/>
  <c r="H11" i="30"/>
  <c r="G11" i="30"/>
  <c r="F11" i="30"/>
  <c r="K10" i="30"/>
  <c r="J10" i="30"/>
  <c r="I10" i="30"/>
  <c r="H10" i="30"/>
  <c r="G10" i="30"/>
  <c r="F10" i="30"/>
  <c r="K9" i="30"/>
  <c r="J9" i="30"/>
  <c r="I9" i="30"/>
  <c r="H9" i="30"/>
  <c r="G9" i="30"/>
  <c r="F9" i="30"/>
  <c r="K8" i="30"/>
  <c r="J8" i="30"/>
  <c r="I8" i="30"/>
  <c r="H8" i="30"/>
  <c r="G8" i="30"/>
  <c r="F8" i="30"/>
  <c r="K7" i="30"/>
  <c r="J7" i="30"/>
  <c r="I7" i="30"/>
  <c r="H7" i="30"/>
  <c r="G7" i="30"/>
  <c r="F7" i="30"/>
  <c r="K6" i="30"/>
  <c r="J6" i="30"/>
  <c r="I6" i="30"/>
  <c r="H6" i="30"/>
  <c r="G6" i="30"/>
  <c r="F6" i="30"/>
  <c r="K5" i="30"/>
  <c r="J5" i="30"/>
  <c r="I5" i="30"/>
  <c r="H5" i="30"/>
  <c r="G5" i="30"/>
  <c r="F5" i="30"/>
  <c r="K4" i="30"/>
  <c r="J4" i="30"/>
  <c r="I4" i="30"/>
  <c r="H4" i="30"/>
  <c r="G4" i="30"/>
  <c r="F4" i="30"/>
  <c r="K3" i="30"/>
  <c r="J3" i="30"/>
  <c r="I3" i="30"/>
  <c r="H3" i="30"/>
  <c r="G3" i="30"/>
  <c r="F3" i="30"/>
  <c r="K2" i="30"/>
  <c r="J2" i="30"/>
  <c r="I2" i="30"/>
  <c r="H2" i="30"/>
  <c r="G2" i="30"/>
  <c r="F2" i="30"/>
  <c r="J83" i="18"/>
  <c r="H83" i="18"/>
  <c r="I83" i="18" s="1"/>
  <c r="G83" i="18"/>
  <c r="F83" i="18"/>
  <c r="J82" i="18"/>
  <c r="H82" i="18"/>
  <c r="I82" i="18" s="1"/>
  <c r="G82" i="18"/>
  <c r="F82" i="18"/>
  <c r="J81" i="18"/>
  <c r="H81" i="18"/>
  <c r="I81" i="18" s="1"/>
  <c r="G81" i="18"/>
  <c r="F81" i="18"/>
  <c r="J80" i="18"/>
  <c r="H80" i="18"/>
  <c r="I80" i="18" s="1"/>
  <c r="G80" i="18"/>
  <c r="F80" i="18"/>
  <c r="J79" i="18"/>
  <c r="H79" i="18"/>
  <c r="I79" i="18" s="1"/>
  <c r="G79" i="18"/>
  <c r="F79" i="18"/>
  <c r="J78" i="18"/>
  <c r="H78" i="18"/>
  <c r="I78" i="18" s="1"/>
  <c r="G78" i="18"/>
  <c r="F78" i="18"/>
  <c r="J77" i="18"/>
  <c r="H77" i="18"/>
  <c r="I77" i="18" s="1"/>
  <c r="G77" i="18"/>
  <c r="F77" i="18"/>
  <c r="J76" i="18"/>
  <c r="I76" i="18"/>
  <c r="H76" i="18"/>
  <c r="G76" i="18"/>
  <c r="F76" i="18"/>
  <c r="J75" i="18"/>
  <c r="H75" i="18"/>
  <c r="G75" i="18"/>
  <c r="F75" i="18"/>
  <c r="J74" i="18"/>
  <c r="H74" i="18"/>
  <c r="G74" i="18"/>
  <c r="F74" i="18"/>
  <c r="J73" i="18"/>
  <c r="H73" i="18"/>
  <c r="G73" i="18"/>
  <c r="F73" i="18"/>
  <c r="J72" i="18"/>
  <c r="H72" i="18"/>
  <c r="I72" i="18" s="1"/>
  <c r="G72" i="18"/>
  <c r="F72" i="18"/>
  <c r="J71" i="18"/>
  <c r="H71" i="18"/>
  <c r="I71" i="18" s="1"/>
  <c r="G71" i="18"/>
  <c r="F71" i="18"/>
  <c r="J70" i="18"/>
  <c r="H70" i="18"/>
  <c r="I70" i="18" s="1"/>
  <c r="G70" i="18"/>
  <c r="F70" i="18"/>
  <c r="J69" i="18"/>
  <c r="H69" i="18"/>
  <c r="I69" i="18" s="1"/>
  <c r="G69" i="18"/>
  <c r="F69" i="18"/>
  <c r="J68" i="18"/>
  <c r="H68" i="18"/>
  <c r="I68" i="18" s="1"/>
  <c r="G68" i="18"/>
  <c r="F68" i="18"/>
  <c r="J67" i="18"/>
  <c r="H67" i="18"/>
  <c r="I67" i="18" s="1"/>
  <c r="G67" i="18"/>
  <c r="F67" i="18"/>
  <c r="J66" i="18"/>
  <c r="I66" i="18"/>
  <c r="H66" i="18"/>
  <c r="G66" i="18"/>
  <c r="F66" i="18"/>
  <c r="J65" i="18"/>
  <c r="H65" i="18"/>
  <c r="G65" i="18"/>
  <c r="F65" i="18"/>
  <c r="J64" i="18"/>
  <c r="H64" i="18"/>
  <c r="G64" i="18"/>
  <c r="F64" i="18"/>
  <c r="J63" i="18"/>
  <c r="H63" i="18"/>
  <c r="G63" i="18"/>
  <c r="F63" i="18"/>
  <c r="J62" i="18"/>
  <c r="H62" i="18"/>
  <c r="I62" i="18" s="1"/>
  <c r="G62" i="18"/>
  <c r="F62" i="18"/>
  <c r="J61" i="18"/>
  <c r="H61" i="18"/>
  <c r="I61" i="18" s="1"/>
  <c r="G61" i="18"/>
  <c r="F61" i="18"/>
  <c r="J60" i="18"/>
  <c r="H60" i="18"/>
  <c r="I60" i="18" s="1"/>
  <c r="G60" i="18"/>
  <c r="F60" i="18"/>
  <c r="J59" i="18"/>
  <c r="H59" i="18"/>
  <c r="I59" i="18" s="1"/>
  <c r="G59" i="18"/>
  <c r="F59" i="18"/>
  <c r="J58" i="18"/>
  <c r="H58" i="18"/>
  <c r="I58" i="18" s="1"/>
  <c r="G58" i="18"/>
  <c r="F58" i="18"/>
  <c r="J57" i="18"/>
  <c r="H57" i="18"/>
  <c r="I57" i="18" s="1"/>
  <c r="G57" i="18"/>
  <c r="F57" i="18"/>
  <c r="J56" i="18"/>
  <c r="I56" i="18"/>
  <c r="H56" i="18"/>
  <c r="G56" i="18"/>
  <c r="F56" i="18"/>
  <c r="J55" i="18"/>
  <c r="H55" i="18"/>
  <c r="G55" i="18"/>
  <c r="F55" i="18"/>
  <c r="J54" i="18"/>
  <c r="H54" i="18"/>
  <c r="I54" i="18" s="1"/>
  <c r="G54" i="18"/>
  <c r="F54" i="18"/>
  <c r="J53" i="18"/>
  <c r="H53" i="18"/>
  <c r="G53" i="18"/>
  <c r="F53" i="18"/>
  <c r="J52" i="18"/>
  <c r="H52" i="18"/>
  <c r="I52" i="18" s="1"/>
  <c r="G52" i="18"/>
  <c r="F52" i="18"/>
  <c r="J51" i="18"/>
  <c r="H51" i="18"/>
  <c r="I51" i="18" s="1"/>
  <c r="G51" i="18"/>
  <c r="F51" i="18"/>
  <c r="J50" i="18"/>
  <c r="H50" i="18"/>
  <c r="I50" i="18" s="1"/>
  <c r="G50" i="18"/>
  <c r="F50" i="18"/>
  <c r="J49" i="18"/>
  <c r="H49" i="18"/>
  <c r="I49" i="18" s="1"/>
  <c r="G49" i="18"/>
  <c r="F49" i="18"/>
  <c r="J48" i="18"/>
  <c r="I48" i="18"/>
  <c r="H48" i="18"/>
  <c r="G48" i="18"/>
  <c r="F48" i="18"/>
  <c r="J47" i="18"/>
  <c r="H47" i="18"/>
  <c r="G47" i="18"/>
  <c r="F47" i="18"/>
  <c r="J46" i="18"/>
  <c r="H46" i="18"/>
  <c r="I46" i="18" s="1"/>
  <c r="G46" i="18"/>
  <c r="F46" i="18"/>
  <c r="J45" i="18"/>
  <c r="H45" i="18"/>
  <c r="G45" i="18"/>
  <c r="F45" i="18"/>
  <c r="J44" i="18"/>
  <c r="H44" i="18"/>
  <c r="I44" i="18" s="1"/>
  <c r="G44" i="18"/>
  <c r="F44" i="18"/>
  <c r="J43" i="18"/>
  <c r="H43" i="18"/>
  <c r="I43" i="18" s="1"/>
  <c r="G43" i="18"/>
  <c r="F43" i="18"/>
  <c r="J42" i="18"/>
  <c r="I42" i="18"/>
  <c r="H42" i="18"/>
  <c r="G42" i="18"/>
  <c r="F42" i="18"/>
  <c r="J41" i="18"/>
  <c r="H41" i="18"/>
  <c r="G41" i="18"/>
  <c r="F41" i="18"/>
  <c r="J40" i="18"/>
  <c r="H40" i="18"/>
  <c r="I40" i="18" s="1"/>
  <c r="G40" i="18"/>
  <c r="F40" i="18"/>
  <c r="J39" i="18"/>
  <c r="H39" i="18"/>
  <c r="I39" i="18" s="1"/>
  <c r="G39" i="18"/>
  <c r="F39" i="18"/>
  <c r="J38" i="18"/>
  <c r="H38" i="18"/>
  <c r="I38" i="18" s="1"/>
  <c r="G38" i="18"/>
  <c r="F38" i="18"/>
  <c r="J37" i="18"/>
  <c r="H37" i="18"/>
  <c r="I37" i="18" s="1"/>
  <c r="G37" i="18"/>
  <c r="F37" i="18"/>
  <c r="J36" i="18"/>
  <c r="I36" i="18"/>
  <c r="H36" i="18"/>
  <c r="G36" i="18"/>
  <c r="F36" i="18"/>
  <c r="J35" i="18"/>
  <c r="H35" i="18"/>
  <c r="I35" i="18" s="1"/>
  <c r="G35" i="18"/>
  <c r="F35" i="18"/>
  <c r="J34" i="18"/>
  <c r="H34" i="18"/>
  <c r="G34" i="18"/>
  <c r="F34" i="18"/>
  <c r="J33" i="18"/>
  <c r="H33" i="18"/>
  <c r="G33" i="18"/>
  <c r="F33" i="18"/>
  <c r="J32" i="18"/>
  <c r="H32" i="18"/>
  <c r="I32" i="18" s="1"/>
  <c r="G32" i="18"/>
  <c r="F32" i="18"/>
  <c r="J31" i="18"/>
  <c r="H31" i="18"/>
  <c r="I31" i="18" s="1"/>
  <c r="G31" i="18"/>
  <c r="F31" i="18"/>
  <c r="J30" i="18"/>
  <c r="H30" i="18"/>
  <c r="I30" i="18" s="1"/>
  <c r="G30" i="18"/>
  <c r="F30" i="18"/>
  <c r="J29" i="18"/>
  <c r="H29" i="18"/>
  <c r="I29" i="18" s="1"/>
  <c r="G29" i="18"/>
  <c r="F29" i="18"/>
  <c r="J28" i="18"/>
  <c r="H28" i="18"/>
  <c r="I28" i="18" s="1"/>
  <c r="G28" i="18"/>
  <c r="F28" i="18"/>
  <c r="J27" i="18"/>
  <c r="I27" i="18"/>
  <c r="H27" i="18"/>
  <c r="G27" i="18"/>
  <c r="F27" i="18"/>
  <c r="J26" i="18"/>
  <c r="H26" i="18"/>
  <c r="G26" i="18"/>
  <c r="F26" i="18"/>
  <c r="J25" i="18"/>
  <c r="H25" i="18"/>
  <c r="G25" i="18"/>
  <c r="F25" i="18"/>
  <c r="J24" i="18"/>
  <c r="H24" i="18"/>
  <c r="G24" i="18"/>
  <c r="F24" i="18"/>
  <c r="J23" i="18"/>
  <c r="H23" i="18"/>
  <c r="G23" i="18"/>
  <c r="F23" i="18"/>
  <c r="J22" i="18"/>
  <c r="H22" i="18"/>
  <c r="G22" i="18"/>
  <c r="F22" i="18"/>
  <c r="J21" i="18"/>
  <c r="H21" i="18"/>
  <c r="G21" i="18"/>
  <c r="F21" i="18"/>
  <c r="J20" i="18"/>
  <c r="H20" i="18"/>
  <c r="G20" i="18"/>
  <c r="F20" i="18"/>
  <c r="J19" i="18"/>
  <c r="H19" i="18"/>
  <c r="I19" i="18" s="1"/>
  <c r="G19" i="18"/>
  <c r="F19" i="18"/>
  <c r="J18" i="18"/>
  <c r="H18" i="18"/>
  <c r="I18" i="18" s="1"/>
  <c r="G18" i="18"/>
  <c r="F18" i="18"/>
  <c r="J17" i="18"/>
  <c r="H17" i="18"/>
  <c r="I17" i="18" s="1"/>
  <c r="G17" i="18"/>
  <c r="F17" i="18"/>
  <c r="J16" i="18"/>
  <c r="H16" i="18"/>
  <c r="I16" i="18" s="1"/>
  <c r="G16" i="18"/>
  <c r="F16" i="18"/>
  <c r="J15" i="18"/>
  <c r="H15" i="18"/>
  <c r="I15" i="18" s="1"/>
  <c r="G15" i="18"/>
  <c r="F15" i="18"/>
  <c r="J14" i="18"/>
  <c r="H14" i="18"/>
  <c r="I14" i="18" s="1"/>
  <c r="G14" i="18"/>
  <c r="F14" i="18"/>
  <c r="J13" i="18"/>
  <c r="H13" i="18"/>
  <c r="I13" i="18" s="1"/>
  <c r="G13" i="18"/>
  <c r="F13" i="18"/>
  <c r="J12" i="18"/>
  <c r="H12" i="18"/>
  <c r="I12" i="18" s="1"/>
  <c r="G12" i="18"/>
  <c r="F12" i="18"/>
  <c r="J11" i="18"/>
  <c r="I11" i="18"/>
  <c r="H11" i="18"/>
  <c r="G11" i="18"/>
  <c r="F11" i="18"/>
  <c r="J10" i="18"/>
  <c r="H10" i="18"/>
  <c r="G10" i="18"/>
  <c r="F10" i="18"/>
  <c r="J9" i="18"/>
  <c r="H9" i="18"/>
  <c r="G9" i="18"/>
  <c r="F9" i="18"/>
  <c r="J8" i="18"/>
  <c r="H8" i="18"/>
  <c r="G8" i="18"/>
  <c r="F8" i="18"/>
  <c r="J7" i="18"/>
  <c r="H7" i="18"/>
  <c r="G7" i="18"/>
  <c r="F7" i="18"/>
  <c r="J6" i="18"/>
  <c r="H6" i="18"/>
  <c r="I6" i="18" s="1"/>
  <c r="G6" i="18"/>
  <c r="F6" i="18"/>
  <c r="J5" i="18"/>
  <c r="H5" i="18"/>
  <c r="I5" i="18" s="1"/>
  <c r="G5" i="18"/>
  <c r="F5" i="18"/>
  <c r="J4" i="18"/>
  <c r="H4" i="18"/>
  <c r="I4" i="18" s="1"/>
  <c r="G4" i="18"/>
  <c r="F4" i="18"/>
  <c r="J3" i="18"/>
  <c r="H3" i="18"/>
  <c r="I3" i="18" s="1"/>
  <c r="G3" i="18"/>
  <c r="F3" i="18"/>
  <c r="J2" i="18"/>
  <c r="H2" i="18"/>
  <c r="I2" i="18" s="1"/>
  <c r="G2" i="18"/>
  <c r="F2" i="18"/>
  <c r="J83" i="26"/>
  <c r="H83" i="26"/>
  <c r="I83" i="26" s="1"/>
  <c r="G83" i="26"/>
  <c r="F83" i="26"/>
  <c r="J82" i="26"/>
  <c r="I82" i="26"/>
  <c r="H82" i="26"/>
  <c r="G82" i="26"/>
  <c r="F82" i="26"/>
  <c r="J81" i="26"/>
  <c r="H81" i="26"/>
  <c r="I81" i="26" s="1"/>
  <c r="G81" i="26"/>
  <c r="F81" i="26"/>
  <c r="J80" i="26"/>
  <c r="H80" i="26"/>
  <c r="I80" i="26" s="1"/>
  <c r="G80" i="26"/>
  <c r="F80" i="26"/>
  <c r="J79" i="26"/>
  <c r="H79" i="26"/>
  <c r="I79" i="26" s="1"/>
  <c r="G79" i="26"/>
  <c r="F79" i="26"/>
  <c r="J78" i="26"/>
  <c r="H78" i="26"/>
  <c r="I78" i="26" s="1"/>
  <c r="G78" i="26"/>
  <c r="F78" i="26"/>
  <c r="J77" i="26"/>
  <c r="H77" i="26"/>
  <c r="I77" i="26" s="1"/>
  <c r="G77" i="26"/>
  <c r="F77" i="26"/>
  <c r="J76" i="26"/>
  <c r="H76" i="26"/>
  <c r="I76" i="26" s="1"/>
  <c r="G76" i="26"/>
  <c r="F76" i="26"/>
  <c r="J75" i="26"/>
  <c r="H75" i="26"/>
  <c r="I75" i="26" s="1"/>
  <c r="G75" i="26"/>
  <c r="F75" i="26"/>
  <c r="J74" i="26"/>
  <c r="H74" i="26"/>
  <c r="I74" i="26" s="1"/>
  <c r="G74" i="26"/>
  <c r="F74" i="26"/>
  <c r="J73" i="26"/>
  <c r="H73" i="26"/>
  <c r="I73" i="26" s="1"/>
  <c r="G73" i="26"/>
  <c r="F73" i="26"/>
  <c r="J72" i="26"/>
  <c r="H72" i="26"/>
  <c r="I72" i="26" s="1"/>
  <c r="G72" i="26"/>
  <c r="F72" i="26"/>
  <c r="J71" i="26"/>
  <c r="H71" i="26"/>
  <c r="I71" i="26" s="1"/>
  <c r="G71" i="26"/>
  <c r="F71" i="26"/>
  <c r="J70" i="26"/>
  <c r="H70" i="26"/>
  <c r="I70" i="26" s="1"/>
  <c r="G70" i="26"/>
  <c r="F70" i="26"/>
  <c r="J69" i="26"/>
  <c r="H69" i="26"/>
  <c r="I69" i="26" s="1"/>
  <c r="G69" i="26"/>
  <c r="F69" i="26"/>
  <c r="J68" i="26"/>
  <c r="I68" i="26"/>
  <c r="H68" i="26"/>
  <c r="G68" i="26"/>
  <c r="F68" i="26"/>
  <c r="J67" i="26"/>
  <c r="H67" i="26"/>
  <c r="I67" i="26" s="1"/>
  <c r="G67" i="26"/>
  <c r="F67" i="26"/>
  <c r="J66" i="26"/>
  <c r="I66" i="26"/>
  <c r="H66" i="26"/>
  <c r="G66" i="26"/>
  <c r="F66" i="26"/>
  <c r="J65" i="26"/>
  <c r="H65" i="26"/>
  <c r="I65" i="26" s="1"/>
  <c r="G65" i="26"/>
  <c r="F65" i="26"/>
  <c r="J64" i="26"/>
  <c r="H64" i="26"/>
  <c r="I64" i="26" s="1"/>
  <c r="G64" i="26"/>
  <c r="F64" i="26"/>
  <c r="J63" i="26"/>
  <c r="H63" i="26"/>
  <c r="I63" i="26" s="1"/>
  <c r="G63" i="26"/>
  <c r="F63" i="26"/>
  <c r="J62" i="26"/>
  <c r="I62" i="26"/>
  <c r="H62" i="26"/>
  <c r="G62" i="26"/>
  <c r="F62" i="26"/>
  <c r="J61" i="26"/>
  <c r="H61" i="26"/>
  <c r="I61" i="26" s="1"/>
  <c r="G61" i="26"/>
  <c r="F61" i="26"/>
  <c r="J60" i="26"/>
  <c r="H60" i="26"/>
  <c r="I60" i="26" s="1"/>
  <c r="G60" i="26"/>
  <c r="F60" i="26"/>
  <c r="J59" i="26"/>
  <c r="H59" i="26"/>
  <c r="I59" i="26" s="1"/>
  <c r="G59" i="26"/>
  <c r="F59" i="26"/>
  <c r="J58" i="26"/>
  <c r="I58" i="26"/>
  <c r="H58" i="26"/>
  <c r="G58" i="26"/>
  <c r="F58" i="26"/>
  <c r="J57" i="26"/>
  <c r="H57" i="26"/>
  <c r="I57" i="26" s="1"/>
  <c r="G57" i="26"/>
  <c r="F57" i="26"/>
  <c r="J56" i="26"/>
  <c r="H56" i="26"/>
  <c r="I56" i="26" s="1"/>
  <c r="G56" i="26"/>
  <c r="F56" i="26"/>
  <c r="J55" i="26"/>
  <c r="H55" i="26"/>
  <c r="I55" i="26" s="1"/>
  <c r="G55" i="26"/>
  <c r="F55" i="26"/>
  <c r="J54" i="26"/>
  <c r="I54" i="26"/>
  <c r="H54" i="26"/>
  <c r="G54" i="26"/>
  <c r="F54" i="26"/>
  <c r="J53" i="26"/>
  <c r="H53" i="26"/>
  <c r="I53" i="26" s="1"/>
  <c r="G53" i="26"/>
  <c r="F53" i="26"/>
  <c r="J52" i="26"/>
  <c r="I52" i="26"/>
  <c r="H52" i="26"/>
  <c r="G52" i="26"/>
  <c r="F52" i="26"/>
  <c r="J51" i="26"/>
  <c r="H51" i="26"/>
  <c r="I51" i="26" s="1"/>
  <c r="G51" i="26"/>
  <c r="F51" i="26"/>
  <c r="J50" i="26"/>
  <c r="I50" i="26"/>
  <c r="H50" i="26"/>
  <c r="G50" i="26"/>
  <c r="F50" i="26"/>
  <c r="J49" i="26"/>
  <c r="H49" i="26"/>
  <c r="I49" i="26" s="1"/>
  <c r="G49" i="26"/>
  <c r="F49" i="26"/>
  <c r="J48" i="26"/>
  <c r="H48" i="26"/>
  <c r="I48" i="26" s="1"/>
  <c r="G48" i="26"/>
  <c r="F48" i="26"/>
  <c r="J47" i="26"/>
  <c r="H47" i="26"/>
  <c r="I47" i="26" s="1"/>
  <c r="G47" i="26"/>
  <c r="F47" i="26"/>
  <c r="J46" i="26"/>
  <c r="I46" i="26"/>
  <c r="H46" i="26"/>
  <c r="G46" i="26"/>
  <c r="F46" i="26"/>
  <c r="J45" i="26"/>
  <c r="H45" i="26"/>
  <c r="I45" i="26" s="1"/>
  <c r="G45" i="26"/>
  <c r="F45" i="26"/>
  <c r="J44" i="26"/>
  <c r="I44" i="26"/>
  <c r="H44" i="26"/>
  <c r="G44" i="26"/>
  <c r="F44" i="26"/>
  <c r="J43" i="26"/>
  <c r="H43" i="26"/>
  <c r="I43" i="26" s="1"/>
  <c r="G43" i="26"/>
  <c r="F43" i="26"/>
  <c r="J42" i="26"/>
  <c r="I42" i="26"/>
  <c r="H42" i="26"/>
  <c r="G42" i="26"/>
  <c r="F42" i="26"/>
  <c r="J41" i="26"/>
  <c r="H41" i="26"/>
  <c r="I41" i="26" s="1"/>
  <c r="G41" i="26"/>
  <c r="F41" i="26"/>
  <c r="J40" i="26"/>
  <c r="H40" i="26"/>
  <c r="I40" i="26" s="1"/>
  <c r="G40" i="26"/>
  <c r="F40" i="26"/>
  <c r="J39" i="26"/>
  <c r="H39" i="26"/>
  <c r="I39" i="26" s="1"/>
  <c r="G39" i="26"/>
  <c r="F39" i="26"/>
  <c r="J38" i="26"/>
  <c r="I38" i="26"/>
  <c r="H38" i="26"/>
  <c r="G38" i="26"/>
  <c r="F38" i="26"/>
  <c r="J37" i="26"/>
  <c r="H37" i="26"/>
  <c r="I37" i="26" s="1"/>
  <c r="G37" i="26"/>
  <c r="F37" i="26"/>
  <c r="J36" i="26"/>
  <c r="I36" i="26"/>
  <c r="H36" i="26"/>
  <c r="G36" i="26"/>
  <c r="F36" i="26"/>
  <c r="J35" i="26"/>
  <c r="H35" i="26"/>
  <c r="I35" i="26" s="1"/>
  <c r="G35" i="26"/>
  <c r="F35" i="26"/>
  <c r="J34" i="26"/>
  <c r="I34" i="26"/>
  <c r="H34" i="26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I30" i="26"/>
  <c r="H30" i="26"/>
  <c r="G30" i="26"/>
  <c r="F30" i="26"/>
  <c r="J29" i="26"/>
  <c r="H29" i="26"/>
  <c r="I29" i="26" s="1"/>
  <c r="G29" i="26"/>
  <c r="F29" i="26"/>
  <c r="J28" i="26"/>
  <c r="I28" i="26"/>
  <c r="H28" i="26"/>
  <c r="G28" i="26"/>
  <c r="F28" i="26"/>
  <c r="J27" i="26"/>
  <c r="H27" i="26"/>
  <c r="I27" i="26" s="1"/>
  <c r="G27" i="26"/>
  <c r="F27" i="26"/>
  <c r="J26" i="26"/>
  <c r="I26" i="26"/>
  <c r="H26" i="26"/>
  <c r="G26" i="26"/>
  <c r="F26" i="26"/>
  <c r="J25" i="26"/>
  <c r="H25" i="26"/>
  <c r="I25" i="26" s="1"/>
  <c r="G25" i="26"/>
  <c r="F25" i="26"/>
  <c r="J24" i="26"/>
  <c r="H24" i="26"/>
  <c r="I24" i="26" s="1"/>
  <c r="G24" i="26"/>
  <c r="F24" i="26"/>
  <c r="J23" i="26"/>
  <c r="H23" i="26"/>
  <c r="I23" i="26" s="1"/>
  <c r="G23" i="26"/>
  <c r="F23" i="26"/>
  <c r="J22" i="26"/>
  <c r="I22" i="26"/>
  <c r="H22" i="26"/>
  <c r="G22" i="26"/>
  <c r="F22" i="26"/>
  <c r="J21" i="26"/>
  <c r="H21" i="26"/>
  <c r="I21" i="26" s="1"/>
  <c r="G21" i="26"/>
  <c r="F21" i="26"/>
  <c r="J20" i="26"/>
  <c r="I20" i="26"/>
  <c r="H20" i="26"/>
  <c r="G20" i="26"/>
  <c r="F20" i="26"/>
  <c r="J19" i="26"/>
  <c r="H19" i="26"/>
  <c r="I19" i="26" s="1"/>
  <c r="G19" i="26"/>
  <c r="F19" i="26"/>
  <c r="J18" i="26"/>
  <c r="I18" i="26"/>
  <c r="H18" i="26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I14" i="26"/>
  <c r="H14" i="26"/>
  <c r="G14" i="26"/>
  <c r="F14" i="26"/>
  <c r="J13" i="26"/>
  <c r="H13" i="26"/>
  <c r="I13" i="26" s="1"/>
  <c r="G13" i="26"/>
  <c r="F13" i="26"/>
  <c r="J12" i="26"/>
  <c r="I12" i="26"/>
  <c r="H12" i="26"/>
  <c r="G12" i="26"/>
  <c r="F12" i="26"/>
  <c r="J11" i="26"/>
  <c r="H11" i="26"/>
  <c r="I11" i="26" s="1"/>
  <c r="G11" i="26"/>
  <c r="F11" i="26"/>
  <c r="J10" i="26"/>
  <c r="I10" i="26"/>
  <c r="H10" i="26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I6" i="26"/>
  <c r="H6" i="26"/>
  <c r="G6" i="26"/>
  <c r="F6" i="26"/>
  <c r="J5" i="26"/>
  <c r="H5" i="26"/>
  <c r="I5" i="26" s="1"/>
  <c r="G5" i="26"/>
  <c r="F5" i="26"/>
  <c r="J4" i="26"/>
  <c r="H4" i="26"/>
  <c r="I4" i="26" s="1"/>
  <c r="G4" i="26"/>
  <c r="F4" i="26"/>
  <c r="J3" i="26"/>
  <c r="H3" i="26"/>
  <c r="I3" i="26" s="1"/>
  <c r="G3" i="26"/>
  <c r="F3" i="26"/>
  <c r="J2" i="26"/>
  <c r="I2" i="26"/>
  <c r="H2" i="26"/>
  <c r="G2" i="26"/>
  <c r="F2" i="26"/>
  <c r="C83" i="25"/>
  <c r="G83" i="25" s="1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J83" i="25" s="1"/>
  <c r="H2" i="25"/>
  <c r="H83" i="25" s="1"/>
  <c r="G2" i="25"/>
  <c r="F2" i="25"/>
  <c r="F83" i="25" s="1"/>
  <c r="J83" i="24"/>
  <c r="H83" i="24"/>
  <c r="I83" i="24" s="1"/>
  <c r="G83" i="24"/>
  <c r="F83" i="24"/>
  <c r="J82" i="24"/>
  <c r="H82" i="24"/>
  <c r="I82" i="24" s="1"/>
  <c r="G82" i="24"/>
  <c r="F82" i="24"/>
  <c r="J81" i="24"/>
  <c r="H81" i="24"/>
  <c r="I81" i="24" s="1"/>
  <c r="G81" i="24"/>
  <c r="F81" i="24"/>
  <c r="J80" i="24"/>
  <c r="H80" i="24"/>
  <c r="I80" i="24" s="1"/>
  <c r="G80" i="24"/>
  <c r="F80" i="24"/>
  <c r="J79" i="24"/>
  <c r="H79" i="24"/>
  <c r="I79" i="24" s="1"/>
  <c r="G79" i="24"/>
  <c r="F79" i="24"/>
  <c r="J78" i="24"/>
  <c r="H78" i="24"/>
  <c r="I78" i="24" s="1"/>
  <c r="G78" i="24"/>
  <c r="F78" i="24"/>
  <c r="J77" i="24"/>
  <c r="I77" i="24"/>
  <c r="H77" i="24"/>
  <c r="G77" i="24"/>
  <c r="F77" i="24"/>
  <c r="J76" i="24"/>
  <c r="H76" i="24"/>
  <c r="I76" i="24" s="1"/>
  <c r="G76" i="24"/>
  <c r="F76" i="24"/>
  <c r="J75" i="24"/>
  <c r="H75" i="24"/>
  <c r="I75" i="24" s="1"/>
  <c r="G75" i="24"/>
  <c r="F75" i="24"/>
  <c r="J74" i="24"/>
  <c r="H74" i="24"/>
  <c r="I74" i="24" s="1"/>
  <c r="G74" i="24"/>
  <c r="F74" i="24"/>
  <c r="J73" i="24"/>
  <c r="I73" i="24"/>
  <c r="H73" i="24"/>
  <c r="G73" i="24"/>
  <c r="F73" i="24"/>
  <c r="J72" i="24"/>
  <c r="H72" i="24"/>
  <c r="I72" i="24" s="1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I69" i="24"/>
  <c r="H69" i="24"/>
  <c r="G69" i="24"/>
  <c r="F69" i="24"/>
  <c r="J68" i="24"/>
  <c r="H68" i="24"/>
  <c r="I68" i="24" s="1"/>
  <c r="G68" i="24"/>
  <c r="F68" i="24"/>
  <c r="J67" i="24"/>
  <c r="H67" i="24"/>
  <c r="I67" i="24" s="1"/>
  <c r="G67" i="24"/>
  <c r="F67" i="24"/>
  <c r="J66" i="24"/>
  <c r="H66" i="24"/>
  <c r="I66" i="24" s="1"/>
  <c r="G66" i="24"/>
  <c r="F66" i="24"/>
  <c r="J65" i="24"/>
  <c r="H65" i="24"/>
  <c r="I65" i="24" s="1"/>
  <c r="G65" i="24"/>
  <c r="F65" i="24"/>
  <c r="J64" i="24"/>
  <c r="H64" i="24"/>
  <c r="I64" i="24" s="1"/>
  <c r="G64" i="24"/>
  <c r="F64" i="24"/>
  <c r="J63" i="24"/>
  <c r="H63" i="24"/>
  <c r="I63" i="24" s="1"/>
  <c r="G63" i="24"/>
  <c r="F63" i="24"/>
  <c r="J62" i="24"/>
  <c r="H62" i="24"/>
  <c r="I62" i="24" s="1"/>
  <c r="G62" i="24"/>
  <c r="F62" i="24"/>
  <c r="J61" i="24"/>
  <c r="I61" i="24"/>
  <c r="H61" i="24"/>
  <c r="G61" i="24"/>
  <c r="F61" i="24"/>
  <c r="J60" i="24"/>
  <c r="H60" i="24"/>
  <c r="I60" i="24" s="1"/>
  <c r="G60" i="24"/>
  <c r="F60" i="24"/>
  <c r="J59" i="24"/>
  <c r="H59" i="24"/>
  <c r="I59" i="24" s="1"/>
  <c r="G59" i="24"/>
  <c r="F59" i="24"/>
  <c r="J58" i="24"/>
  <c r="H58" i="24"/>
  <c r="I58" i="24" s="1"/>
  <c r="G58" i="24"/>
  <c r="F58" i="24"/>
  <c r="J57" i="24"/>
  <c r="I57" i="24"/>
  <c r="H57" i="24"/>
  <c r="G57" i="24"/>
  <c r="F57" i="24"/>
  <c r="J56" i="24"/>
  <c r="H56" i="24"/>
  <c r="I56" i="24" s="1"/>
  <c r="G56" i="24"/>
  <c r="F56" i="24"/>
  <c r="J55" i="24"/>
  <c r="H55" i="24"/>
  <c r="I55" i="24" s="1"/>
  <c r="G55" i="24"/>
  <c r="F55" i="24"/>
  <c r="J54" i="24"/>
  <c r="H54" i="24"/>
  <c r="I54" i="24" s="1"/>
  <c r="G54" i="24"/>
  <c r="F54" i="24"/>
  <c r="J53" i="24"/>
  <c r="I53" i="24"/>
  <c r="H53" i="24"/>
  <c r="G53" i="24"/>
  <c r="F53" i="24"/>
  <c r="J52" i="24"/>
  <c r="H52" i="24"/>
  <c r="I52" i="24" s="1"/>
  <c r="G52" i="24"/>
  <c r="F52" i="24"/>
  <c r="J51" i="24"/>
  <c r="H51" i="24"/>
  <c r="I51" i="24" s="1"/>
  <c r="G51" i="24"/>
  <c r="F51" i="24"/>
  <c r="J50" i="24"/>
  <c r="H50" i="24"/>
  <c r="I50" i="24" s="1"/>
  <c r="G50" i="24"/>
  <c r="F50" i="24"/>
  <c r="J49" i="24"/>
  <c r="H49" i="24"/>
  <c r="I49" i="24" s="1"/>
  <c r="G49" i="24"/>
  <c r="F49" i="24"/>
  <c r="J48" i="24"/>
  <c r="H48" i="24"/>
  <c r="I48" i="24" s="1"/>
  <c r="G48" i="24"/>
  <c r="F48" i="24"/>
  <c r="J47" i="24"/>
  <c r="H47" i="24"/>
  <c r="I47" i="24" s="1"/>
  <c r="G47" i="24"/>
  <c r="F47" i="24"/>
  <c r="J46" i="24"/>
  <c r="H46" i="24"/>
  <c r="I46" i="24" s="1"/>
  <c r="G46" i="24"/>
  <c r="F46" i="24"/>
  <c r="J45" i="24"/>
  <c r="I45" i="24"/>
  <c r="H45" i="24"/>
  <c r="G45" i="24"/>
  <c r="F45" i="24"/>
  <c r="J44" i="24"/>
  <c r="H44" i="24"/>
  <c r="I44" i="24" s="1"/>
  <c r="G44" i="24"/>
  <c r="F44" i="24"/>
  <c r="J43" i="24"/>
  <c r="H43" i="24"/>
  <c r="I43" i="24" s="1"/>
  <c r="G43" i="24"/>
  <c r="F43" i="24"/>
  <c r="J42" i="24"/>
  <c r="H42" i="24"/>
  <c r="I42" i="24" s="1"/>
  <c r="G42" i="24"/>
  <c r="F42" i="24"/>
  <c r="J41" i="24"/>
  <c r="I41" i="24"/>
  <c r="H41" i="24"/>
  <c r="G41" i="24"/>
  <c r="F41" i="24"/>
  <c r="J40" i="24"/>
  <c r="H40" i="24"/>
  <c r="I40" i="24" s="1"/>
  <c r="G40" i="24"/>
  <c r="F40" i="24"/>
  <c r="J39" i="24"/>
  <c r="H39" i="24"/>
  <c r="I39" i="24" s="1"/>
  <c r="G39" i="24"/>
  <c r="F39" i="24"/>
  <c r="J38" i="24"/>
  <c r="H38" i="24"/>
  <c r="I38" i="24" s="1"/>
  <c r="G38" i="24"/>
  <c r="F38" i="24"/>
  <c r="J37" i="24"/>
  <c r="I37" i="24"/>
  <c r="H37" i="24"/>
  <c r="G37" i="24"/>
  <c r="F37" i="24"/>
  <c r="J36" i="24"/>
  <c r="H36" i="24"/>
  <c r="I36" i="24" s="1"/>
  <c r="G36" i="24"/>
  <c r="F36" i="24"/>
  <c r="J35" i="24"/>
  <c r="H35" i="24"/>
  <c r="I35" i="24" s="1"/>
  <c r="G35" i="24"/>
  <c r="F35" i="24"/>
  <c r="J34" i="24"/>
  <c r="H34" i="24"/>
  <c r="I34" i="24" s="1"/>
  <c r="G34" i="24"/>
  <c r="F34" i="24"/>
  <c r="J33" i="24"/>
  <c r="I33" i="24"/>
  <c r="H33" i="24"/>
  <c r="G33" i="24"/>
  <c r="F33" i="24"/>
  <c r="J32" i="24"/>
  <c r="H32" i="24"/>
  <c r="I32" i="24" s="1"/>
  <c r="G32" i="24"/>
  <c r="F32" i="24"/>
  <c r="J31" i="24"/>
  <c r="H31" i="24"/>
  <c r="I31" i="24" s="1"/>
  <c r="G31" i="24"/>
  <c r="F31" i="24"/>
  <c r="J30" i="24"/>
  <c r="H30" i="24"/>
  <c r="I30" i="24" s="1"/>
  <c r="G30" i="24"/>
  <c r="F30" i="24"/>
  <c r="J29" i="24"/>
  <c r="I29" i="24"/>
  <c r="H29" i="24"/>
  <c r="G29" i="24"/>
  <c r="F29" i="24"/>
  <c r="J28" i="24"/>
  <c r="H28" i="24"/>
  <c r="I28" i="24" s="1"/>
  <c r="G28" i="24"/>
  <c r="F28" i="24"/>
  <c r="J27" i="24"/>
  <c r="I27" i="24"/>
  <c r="H27" i="24"/>
  <c r="G27" i="24"/>
  <c r="F27" i="24"/>
  <c r="J26" i="24"/>
  <c r="H26" i="24"/>
  <c r="I26" i="24" s="1"/>
  <c r="G26" i="24"/>
  <c r="F26" i="24"/>
  <c r="J25" i="24"/>
  <c r="H25" i="24"/>
  <c r="I25" i="24" s="1"/>
  <c r="G25" i="24"/>
  <c r="F25" i="24"/>
  <c r="J24" i="24"/>
  <c r="H24" i="24"/>
  <c r="I24" i="24" s="1"/>
  <c r="G24" i="24"/>
  <c r="F24" i="24"/>
  <c r="J23" i="24"/>
  <c r="I23" i="24"/>
  <c r="H23" i="24"/>
  <c r="G23" i="24"/>
  <c r="F23" i="24"/>
  <c r="J22" i="24"/>
  <c r="H22" i="24"/>
  <c r="I22" i="24" s="1"/>
  <c r="G22" i="24"/>
  <c r="F22" i="24"/>
  <c r="J21" i="24"/>
  <c r="I21" i="24"/>
  <c r="H21" i="24"/>
  <c r="G21" i="24"/>
  <c r="F21" i="24"/>
  <c r="J20" i="24"/>
  <c r="H20" i="24"/>
  <c r="I20" i="24" s="1"/>
  <c r="G20" i="24"/>
  <c r="F20" i="24"/>
  <c r="J19" i="24"/>
  <c r="I19" i="24"/>
  <c r="H19" i="24"/>
  <c r="G19" i="24"/>
  <c r="F19" i="24"/>
  <c r="J18" i="24"/>
  <c r="H18" i="24"/>
  <c r="I18" i="24" s="1"/>
  <c r="G18" i="24"/>
  <c r="F18" i="24"/>
  <c r="J17" i="24"/>
  <c r="H17" i="24"/>
  <c r="I17" i="24" s="1"/>
  <c r="G17" i="24"/>
  <c r="F17" i="24"/>
  <c r="J16" i="24"/>
  <c r="H16" i="24"/>
  <c r="I16" i="24" s="1"/>
  <c r="G16" i="24"/>
  <c r="F16" i="24"/>
  <c r="J15" i="24"/>
  <c r="I15" i="24"/>
  <c r="H15" i="24"/>
  <c r="G15" i="24"/>
  <c r="F15" i="24"/>
  <c r="J14" i="24"/>
  <c r="H14" i="24"/>
  <c r="I14" i="24" s="1"/>
  <c r="G14" i="24"/>
  <c r="F14" i="24"/>
  <c r="J13" i="24"/>
  <c r="I13" i="24"/>
  <c r="H13" i="24"/>
  <c r="G13" i="24"/>
  <c r="F13" i="24"/>
  <c r="J12" i="24"/>
  <c r="H12" i="24"/>
  <c r="I12" i="24" s="1"/>
  <c r="G12" i="24"/>
  <c r="F12" i="24"/>
  <c r="J11" i="24"/>
  <c r="I11" i="24"/>
  <c r="H11" i="24"/>
  <c r="G11" i="24"/>
  <c r="F11" i="24"/>
  <c r="J10" i="24"/>
  <c r="H10" i="24"/>
  <c r="I10" i="24" s="1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I7" i="24"/>
  <c r="H7" i="24"/>
  <c r="G7" i="24"/>
  <c r="F7" i="24"/>
  <c r="J6" i="24"/>
  <c r="H6" i="24"/>
  <c r="I6" i="24" s="1"/>
  <c r="G6" i="24"/>
  <c r="F6" i="24"/>
  <c r="J5" i="24"/>
  <c r="I5" i="24"/>
  <c r="H5" i="24"/>
  <c r="G5" i="24"/>
  <c r="F5" i="24"/>
  <c r="J4" i="24"/>
  <c r="H4" i="24"/>
  <c r="I4" i="24" s="1"/>
  <c r="G4" i="24"/>
  <c r="F4" i="24"/>
  <c r="J3" i="24"/>
  <c r="I3" i="24"/>
  <c r="H3" i="24"/>
  <c r="G3" i="24"/>
  <c r="F3" i="24"/>
  <c r="J2" i="24"/>
  <c r="H2" i="24"/>
  <c r="I2" i="24" s="1"/>
  <c r="G2" i="24"/>
  <c r="F2" i="24"/>
  <c r="J83" i="3"/>
  <c r="H83" i="3"/>
  <c r="I83" i="3" s="1"/>
  <c r="G83" i="3"/>
  <c r="F83" i="3"/>
  <c r="J82" i="3"/>
  <c r="H82" i="3"/>
  <c r="I82" i="3" s="1"/>
  <c r="G82" i="3"/>
  <c r="F82" i="3"/>
  <c r="J81" i="3"/>
  <c r="I81" i="3"/>
  <c r="H81" i="3"/>
  <c r="G81" i="3"/>
  <c r="F81" i="3"/>
  <c r="J80" i="3"/>
  <c r="H80" i="3"/>
  <c r="I80" i="3" s="1"/>
  <c r="G80" i="3"/>
  <c r="F80" i="3"/>
  <c r="J79" i="3"/>
  <c r="I79" i="3"/>
  <c r="H79" i="3"/>
  <c r="G79" i="3"/>
  <c r="F79" i="3"/>
  <c r="J78" i="3"/>
  <c r="H78" i="3"/>
  <c r="I78" i="3" s="1"/>
  <c r="G78" i="3"/>
  <c r="F78" i="3"/>
  <c r="J77" i="3"/>
  <c r="H77" i="3"/>
  <c r="I77" i="3" s="1"/>
  <c r="G77" i="3"/>
  <c r="F77" i="3"/>
  <c r="J76" i="3"/>
  <c r="H76" i="3"/>
  <c r="I76" i="3" s="1"/>
  <c r="G76" i="3"/>
  <c r="F76" i="3"/>
  <c r="J75" i="3"/>
  <c r="I75" i="3"/>
  <c r="H75" i="3"/>
  <c r="G75" i="3"/>
  <c r="F75" i="3"/>
  <c r="J74" i="3"/>
  <c r="H74" i="3"/>
  <c r="I74" i="3" s="1"/>
  <c r="G74" i="3"/>
  <c r="F74" i="3"/>
  <c r="J73" i="3"/>
  <c r="I73" i="3"/>
  <c r="H73" i="3"/>
  <c r="G73" i="3"/>
  <c r="F73" i="3"/>
  <c r="J72" i="3"/>
  <c r="H72" i="3"/>
  <c r="I72" i="3" s="1"/>
  <c r="G72" i="3"/>
  <c r="F72" i="3"/>
  <c r="J71" i="3"/>
  <c r="H71" i="3"/>
  <c r="I71" i="3" s="1"/>
  <c r="G71" i="3"/>
  <c r="F71" i="3"/>
  <c r="J70" i="3"/>
  <c r="H70" i="3"/>
  <c r="I70" i="3" s="1"/>
  <c r="G70" i="3"/>
  <c r="F70" i="3"/>
  <c r="J69" i="3"/>
  <c r="H69" i="3"/>
  <c r="I69" i="3" s="1"/>
  <c r="G69" i="3"/>
  <c r="F69" i="3"/>
  <c r="J68" i="3"/>
  <c r="H68" i="3"/>
  <c r="I68" i="3" s="1"/>
  <c r="G68" i="3"/>
  <c r="F68" i="3"/>
  <c r="J67" i="3"/>
  <c r="I67" i="3"/>
  <c r="H67" i="3"/>
  <c r="G67" i="3"/>
  <c r="F67" i="3"/>
  <c r="J66" i="3"/>
  <c r="H66" i="3"/>
  <c r="I66" i="3" s="1"/>
  <c r="G66" i="3"/>
  <c r="F66" i="3"/>
  <c r="J65" i="3"/>
  <c r="I65" i="3"/>
  <c r="H65" i="3"/>
  <c r="G65" i="3"/>
  <c r="F65" i="3"/>
  <c r="J64" i="3"/>
  <c r="H64" i="3"/>
  <c r="I64" i="3" s="1"/>
  <c r="G64" i="3"/>
  <c r="F64" i="3"/>
  <c r="J63" i="3"/>
  <c r="H63" i="3"/>
  <c r="I63" i="3" s="1"/>
  <c r="G63" i="3"/>
  <c r="F63" i="3"/>
  <c r="J62" i="3"/>
  <c r="H62" i="3"/>
  <c r="I62" i="3" s="1"/>
  <c r="G62" i="3"/>
  <c r="F62" i="3"/>
  <c r="J61" i="3"/>
  <c r="H61" i="3"/>
  <c r="I61" i="3" s="1"/>
  <c r="G61" i="3"/>
  <c r="F61" i="3"/>
  <c r="J60" i="3"/>
  <c r="H60" i="3"/>
  <c r="I60" i="3" s="1"/>
  <c r="G60" i="3"/>
  <c r="F60" i="3"/>
  <c r="J59" i="3"/>
  <c r="I59" i="3"/>
  <c r="H59" i="3"/>
  <c r="G59" i="3"/>
  <c r="F59" i="3"/>
  <c r="J58" i="3"/>
  <c r="H58" i="3"/>
  <c r="I58" i="3" s="1"/>
  <c r="G58" i="3"/>
  <c r="F58" i="3"/>
  <c r="J57" i="3"/>
  <c r="H57" i="3"/>
  <c r="I57" i="3" s="1"/>
  <c r="G57" i="3"/>
  <c r="F57" i="3"/>
  <c r="J56" i="3"/>
  <c r="H56" i="3"/>
  <c r="I56" i="3" s="1"/>
  <c r="G56" i="3"/>
  <c r="F56" i="3"/>
  <c r="J55" i="3"/>
  <c r="H55" i="3"/>
  <c r="I55" i="3" s="1"/>
  <c r="G55" i="3"/>
  <c r="F55" i="3"/>
  <c r="J54" i="3"/>
  <c r="H54" i="3"/>
  <c r="I54" i="3" s="1"/>
  <c r="G54" i="3"/>
  <c r="F54" i="3"/>
  <c r="J53" i="3"/>
  <c r="H53" i="3"/>
  <c r="I53" i="3" s="1"/>
  <c r="G53" i="3"/>
  <c r="F53" i="3"/>
  <c r="J52" i="3"/>
  <c r="H52" i="3"/>
  <c r="I52" i="3" s="1"/>
  <c r="G52" i="3"/>
  <c r="F52" i="3"/>
  <c r="J51" i="3"/>
  <c r="I51" i="3"/>
  <c r="H51" i="3"/>
  <c r="G51" i="3"/>
  <c r="F51" i="3"/>
  <c r="J50" i="3"/>
  <c r="H50" i="3"/>
  <c r="I50" i="3" s="1"/>
  <c r="G50" i="3"/>
  <c r="F50" i="3"/>
  <c r="J49" i="3"/>
  <c r="I49" i="3"/>
  <c r="H49" i="3"/>
  <c r="G49" i="3"/>
  <c r="F49" i="3"/>
  <c r="J48" i="3"/>
  <c r="H48" i="3"/>
  <c r="I48" i="3" s="1"/>
  <c r="G48" i="3"/>
  <c r="F48" i="3"/>
  <c r="J47" i="3"/>
  <c r="H47" i="3"/>
  <c r="I47" i="3" s="1"/>
  <c r="G47" i="3"/>
  <c r="F47" i="3"/>
  <c r="J46" i="3"/>
  <c r="H46" i="3"/>
  <c r="I46" i="3" s="1"/>
  <c r="G46" i="3"/>
  <c r="F46" i="3"/>
  <c r="J45" i="3"/>
  <c r="H45" i="3"/>
  <c r="I45" i="3" s="1"/>
  <c r="G45" i="3"/>
  <c r="F45" i="3"/>
  <c r="J44" i="3"/>
  <c r="H44" i="3"/>
  <c r="I44" i="3" s="1"/>
  <c r="G44" i="3"/>
  <c r="F44" i="3"/>
  <c r="J43" i="3"/>
  <c r="I43" i="3"/>
  <c r="H43" i="3"/>
  <c r="G43" i="3"/>
  <c r="F43" i="3"/>
  <c r="J42" i="3"/>
  <c r="H42" i="3"/>
  <c r="I42" i="3" s="1"/>
  <c r="G42" i="3"/>
  <c r="F42" i="3"/>
  <c r="J41" i="3"/>
  <c r="I41" i="3"/>
  <c r="H41" i="3"/>
  <c r="G41" i="3"/>
  <c r="F41" i="3"/>
  <c r="J40" i="3"/>
  <c r="H40" i="3"/>
  <c r="I40" i="3" s="1"/>
  <c r="G40" i="3"/>
  <c r="F40" i="3"/>
  <c r="J39" i="3"/>
  <c r="H39" i="3"/>
  <c r="I39" i="3" s="1"/>
  <c r="G39" i="3"/>
  <c r="F39" i="3"/>
  <c r="J38" i="3"/>
  <c r="H38" i="3"/>
  <c r="I38" i="3" s="1"/>
  <c r="G38" i="3"/>
  <c r="F38" i="3"/>
  <c r="J37" i="3"/>
  <c r="H37" i="3"/>
  <c r="I37" i="3" s="1"/>
  <c r="G37" i="3"/>
  <c r="F37" i="3"/>
  <c r="J36" i="3"/>
  <c r="H36" i="3"/>
  <c r="I36" i="3" s="1"/>
  <c r="G36" i="3"/>
  <c r="F36" i="3"/>
  <c r="J35" i="3"/>
  <c r="I35" i="3"/>
  <c r="H35" i="3"/>
  <c r="G35" i="3"/>
  <c r="F35" i="3"/>
  <c r="J34" i="3"/>
  <c r="H34" i="3"/>
  <c r="I34" i="3" s="1"/>
  <c r="G34" i="3"/>
  <c r="F34" i="3"/>
  <c r="J33" i="3"/>
  <c r="I33" i="3"/>
  <c r="H33" i="3"/>
  <c r="G33" i="3"/>
  <c r="F33" i="3"/>
  <c r="J32" i="3"/>
  <c r="H32" i="3"/>
  <c r="I32" i="3" s="1"/>
  <c r="G32" i="3"/>
  <c r="F32" i="3"/>
  <c r="J31" i="3"/>
  <c r="H31" i="3"/>
  <c r="I31" i="3" s="1"/>
  <c r="G31" i="3"/>
  <c r="F31" i="3"/>
  <c r="J30" i="3"/>
  <c r="H30" i="3"/>
  <c r="I30" i="3" s="1"/>
  <c r="G30" i="3"/>
  <c r="F30" i="3"/>
  <c r="J29" i="3"/>
  <c r="H29" i="3"/>
  <c r="I29" i="3" s="1"/>
  <c r="G29" i="3"/>
  <c r="F29" i="3"/>
  <c r="J28" i="3"/>
  <c r="H28" i="3"/>
  <c r="I28" i="3" s="1"/>
  <c r="G28" i="3"/>
  <c r="F28" i="3"/>
  <c r="J27" i="3"/>
  <c r="I27" i="3"/>
  <c r="H27" i="3"/>
  <c r="G27" i="3"/>
  <c r="F27" i="3"/>
  <c r="J26" i="3"/>
  <c r="H26" i="3"/>
  <c r="I26" i="3" s="1"/>
  <c r="G26" i="3"/>
  <c r="F26" i="3"/>
  <c r="J25" i="3"/>
  <c r="I25" i="3"/>
  <c r="H25" i="3"/>
  <c r="G25" i="3"/>
  <c r="F25" i="3"/>
  <c r="J24" i="3"/>
  <c r="H24" i="3"/>
  <c r="I24" i="3" s="1"/>
  <c r="G24" i="3"/>
  <c r="F24" i="3"/>
  <c r="J23" i="3"/>
  <c r="H23" i="3"/>
  <c r="I23" i="3" s="1"/>
  <c r="G23" i="3"/>
  <c r="F23" i="3"/>
  <c r="J22" i="3"/>
  <c r="H22" i="3"/>
  <c r="I22" i="3" s="1"/>
  <c r="G22" i="3"/>
  <c r="F22" i="3"/>
  <c r="J21" i="3"/>
  <c r="H21" i="3"/>
  <c r="I21" i="3" s="1"/>
  <c r="G21" i="3"/>
  <c r="F21" i="3"/>
  <c r="J20" i="3"/>
  <c r="H20" i="3"/>
  <c r="I20" i="3" s="1"/>
  <c r="G20" i="3"/>
  <c r="F20" i="3"/>
  <c r="J19" i="3"/>
  <c r="I19" i="3"/>
  <c r="H19" i="3"/>
  <c r="G19" i="3"/>
  <c r="F19" i="3"/>
  <c r="J18" i="3"/>
  <c r="H18" i="3"/>
  <c r="I18" i="3" s="1"/>
  <c r="G18" i="3"/>
  <c r="F18" i="3"/>
  <c r="J17" i="3"/>
  <c r="I17" i="3"/>
  <c r="H17" i="3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I14" i="3" s="1"/>
  <c r="G14" i="3"/>
  <c r="F14" i="3"/>
  <c r="J13" i="3"/>
  <c r="H13" i="3"/>
  <c r="I13" i="3" s="1"/>
  <c r="G13" i="3"/>
  <c r="F13" i="3"/>
  <c r="J12" i="3"/>
  <c r="H12" i="3"/>
  <c r="I12" i="3" s="1"/>
  <c r="G12" i="3"/>
  <c r="F12" i="3"/>
  <c r="J11" i="3"/>
  <c r="I11" i="3"/>
  <c r="H11" i="3"/>
  <c r="G11" i="3"/>
  <c r="F11" i="3"/>
  <c r="J10" i="3"/>
  <c r="H10" i="3"/>
  <c r="I10" i="3" s="1"/>
  <c r="G10" i="3"/>
  <c r="F10" i="3"/>
  <c r="J9" i="3"/>
  <c r="I9" i="3"/>
  <c r="H9" i="3"/>
  <c r="G9" i="3"/>
  <c r="F9" i="3"/>
  <c r="J8" i="3"/>
  <c r="H8" i="3"/>
  <c r="I8" i="3" s="1"/>
  <c r="G8" i="3"/>
  <c r="F8" i="3"/>
  <c r="J7" i="3"/>
  <c r="H7" i="3"/>
  <c r="I7" i="3" s="1"/>
  <c r="G7" i="3"/>
  <c r="F7" i="3"/>
  <c r="J6" i="3"/>
  <c r="H6" i="3"/>
  <c r="I6" i="3" s="1"/>
  <c r="G6" i="3"/>
  <c r="F6" i="3"/>
  <c r="J5" i="3"/>
  <c r="H5" i="3"/>
  <c r="I5" i="3" s="1"/>
  <c r="G5" i="3"/>
  <c r="F5" i="3"/>
  <c r="J4" i="3"/>
  <c r="H4" i="3"/>
  <c r="I4" i="3" s="1"/>
  <c r="G4" i="3"/>
  <c r="F4" i="3"/>
  <c r="J3" i="3"/>
  <c r="I3" i="3"/>
  <c r="H3" i="3"/>
  <c r="G3" i="3"/>
  <c r="F3" i="3"/>
  <c r="J2" i="3"/>
  <c r="H2" i="3"/>
  <c r="I2" i="3" s="1"/>
  <c r="G2" i="3"/>
  <c r="F2" i="3"/>
  <c r="I20" i="18" l="1"/>
  <c r="I21" i="18"/>
  <c r="I22" i="18"/>
  <c r="I33" i="18"/>
  <c r="I34" i="18"/>
  <c r="I45" i="18"/>
  <c r="I53" i="18"/>
  <c r="I63" i="18"/>
  <c r="I64" i="18"/>
  <c r="I73" i="18"/>
  <c r="I7" i="18"/>
  <c r="I8" i="18"/>
  <c r="I9" i="18"/>
  <c r="I10" i="18"/>
  <c r="I23" i="18"/>
  <c r="I24" i="18"/>
  <c r="I25" i="18"/>
  <c r="I26" i="18"/>
  <c r="I41" i="18"/>
  <c r="I47" i="18"/>
  <c r="I55" i="18"/>
  <c r="I65" i="18"/>
  <c r="I74" i="18"/>
  <c r="I75" i="18"/>
  <c r="I3" i="25"/>
  <c r="I5" i="25"/>
  <c r="I7" i="25"/>
  <c r="I9" i="25"/>
  <c r="I11" i="25"/>
  <c r="I13" i="25"/>
  <c r="I15" i="25"/>
  <c r="I17" i="25"/>
  <c r="I19" i="25"/>
  <c r="I21" i="25"/>
  <c r="I23" i="25"/>
  <c r="I25" i="25"/>
  <c r="I27" i="25"/>
  <c r="I29" i="25"/>
  <c r="I31" i="25"/>
  <c r="I33" i="25"/>
  <c r="I35" i="25"/>
  <c r="I37" i="25"/>
  <c r="I39" i="25"/>
  <c r="I41" i="25"/>
  <c r="I43" i="25"/>
  <c r="I45" i="25"/>
  <c r="I47" i="25"/>
  <c r="I49" i="25"/>
  <c r="I51" i="25"/>
  <c r="I53" i="25"/>
  <c r="I55" i="25"/>
  <c r="I57" i="25"/>
  <c r="I59" i="25"/>
  <c r="I61" i="25"/>
  <c r="I63" i="25"/>
  <c r="I65" i="25"/>
  <c r="I67" i="25"/>
  <c r="I69" i="25"/>
  <c r="I70" i="25"/>
  <c r="I73" i="25"/>
  <c r="I74" i="25"/>
  <c r="I77" i="25"/>
  <c r="I78" i="25"/>
  <c r="I81" i="25"/>
  <c r="I82" i="25"/>
  <c r="I83" i="25"/>
  <c r="I80" i="25"/>
  <c r="I76" i="25"/>
  <c r="I72" i="25"/>
  <c r="I68" i="25"/>
  <c r="I64" i="25"/>
  <c r="I60" i="25"/>
  <c r="I56" i="25"/>
  <c r="I52" i="25"/>
  <c r="I48" i="25"/>
  <c r="I44" i="25"/>
  <c r="I40" i="25"/>
  <c r="I36" i="25"/>
  <c r="I32" i="25"/>
  <c r="I28" i="25"/>
  <c r="I24" i="25"/>
  <c r="I20" i="25"/>
  <c r="I16" i="25"/>
  <c r="I12" i="25"/>
  <c r="I8" i="25"/>
  <c r="I4" i="25"/>
  <c r="I79" i="25"/>
  <c r="I75" i="25"/>
  <c r="I71" i="25"/>
  <c r="I66" i="25"/>
  <c r="I62" i="25"/>
  <c r="I58" i="25"/>
  <c r="I54" i="25"/>
  <c r="I50" i="25"/>
  <c r="I46" i="25"/>
  <c r="I42" i="25"/>
  <c r="I38" i="25"/>
  <c r="I34" i="25"/>
  <c r="I30" i="25"/>
  <c r="I26" i="25"/>
  <c r="I22" i="25"/>
  <c r="I18" i="25"/>
  <c r="I14" i="25"/>
  <c r="I10" i="25"/>
  <c r="I6" i="25"/>
  <c r="I2" i="25"/>
  <c r="H3" i="34"/>
  <c r="H4" i="34"/>
  <c r="H5" i="34"/>
  <c r="H6" i="34"/>
  <c r="H7" i="34"/>
  <c r="H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44" i="34"/>
  <c r="H45" i="34"/>
  <c r="H46" i="34"/>
  <c r="H47" i="34"/>
  <c r="H48" i="34"/>
  <c r="H49" i="34"/>
  <c r="H50" i="34"/>
  <c r="H51" i="34"/>
  <c r="H52" i="34"/>
  <c r="H53" i="34"/>
  <c r="H54" i="34"/>
  <c r="H55" i="34"/>
  <c r="H56" i="34"/>
  <c r="H57" i="34"/>
  <c r="H58" i="34"/>
  <c r="H59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2" i="34"/>
  <c r="H73" i="34"/>
  <c r="H74" i="34"/>
  <c r="H75" i="34"/>
  <c r="H76" i="34"/>
  <c r="H77" i="34"/>
  <c r="H78" i="34"/>
  <c r="H79" i="34"/>
  <c r="H80" i="34"/>
  <c r="H81" i="34"/>
  <c r="H82" i="34"/>
  <c r="H83" i="34"/>
  <c r="H84" i="34"/>
  <c r="H85" i="34"/>
  <c r="H86" i="34"/>
  <c r="H87" i="34"/>
  <c r="H88" i="34"/>
  <c r="H89" i="34"/>
  <c r="H90" i="34"/>
  <c r="H2" i="34"/>
  <c r="G3" i="34"/>
  <c r="G4" i="34"/>
  <c r="G5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6" i="34"/>
  <c r="G27" i="34"/>
  <c r="G28" i="34"/>
  <c r="G29" i="34"/>
  <c r="G30" i="34"/>
  <c r="G31" i="34"/>
  <c r="G32" i="34"/>
  <c r="G33" i="34"/>
  <c r="G34" i="34"/>
  <c r="G35" i="34"/>
  <c r="G36" i="34"/>
  <c r="G37" i="34"/>
  <c r="G38" i="34"/>
  <c r="G39" i="34"/>
  <c r="G40" i="34"/>
  <c r="G41" i="34"/>
  <c r="G42" i="34"/>
  <c r="G43" i="34"/>
  <c r="G44" i="34"/>
  <c r="G45" i="34"/>
  <c r="G46" i="34"/>
  <c r="G47" i="34"/>
  <c r="G48" i="34"/>
  <c r="G49" i="34"/>
  <c r="G50" i="34"/>
  <c r="G51" i="34"/>
  <c r="G52" i="34"/>
  <c r="G53" i="34"/>
  <c r="G54" i="34"/>
  <c r="G55" i="34"/>
  <c r="G56" i="34"/>
  <c r="G57" i="34"/>
  <c r="G58" i="34"/>
  <c r="G59" i="34"/>
  <c r="G60" i="34"/>
  <c r="G61" i="34"/>
  <c r="G62" i="34"/>
  <c r="G63" i="34"/>
  <c r="G64" i="34"/>
  <c r="G65" i="34"/>
  <c r="G66" i="34"/>
  <c r="G67" i="34"/>
  <c r="G68" i="34"/>
  <c r="G69" i="34"/>
  <c r="G70" i="34"/>
  <c r="G71" i="34"/>
  <c r="G72" i="34"/>
  <c r="G73" i="34"/>
  <c r="G74" i="34"/>
  <c r="G75" i="34"/>
  <c r="G76" i="34"/>
  <c r="G77" i="34"/>
  <c r="G78" i="34"/>
  <c r="G79" i="34"/>
  <c r="G80" i="34"/>
  <c r="G81" i="34"/>
  <c r="G82" i="34"/>
  <c r="G83" i="34"/>
  <c r="G84" i="34"/>
  <c r="G85" i="34"/>
  <c r="G86" i="34"/>
  <c r="G87" i="34"/>
  <c r="G88" i="34"/>
  <c r="G89" i="34"/>
  <c r="G90" i="34"/>
  <c r="G2" i="34"/>
  <c r="F3" i="34"/>
  <c r="F4" i="34"/>
  <c r="F5" i="34"/>
  <c r="F6" i="34"/>
  <c r="F7" i="34"/>
  <c r="F8" i="34"/>
  <c r="F9" i="34"/>
  <c r="F10" i="34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2" i="34"/>
  <c r="H3" i="33"/>
  <c r="H4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42" i="33"/>
  <c r="H43" i="33"/>
  <c r="H44" i="33"/>
  <c r="H45" i="33"/>
  <c r="H46" i="33"/>
  <c r="H47" i="33"/>
  <c r="H48" i="33"/>
  <c r="H49" i="33"/>
  <c r="H50" i="33"/>
  <c r="H51" i="33"/>
  <c r="H52" i="33"/>
  <c r="H53" i="33"/>
  <c r="H54" i="33"/>
  <c r="H55" i="33"/>
  <c r="H56" i="33"/>
  <c r="H57" i="33"/>
  <c r="H58" i="33"/>
  <c r="H59" i="33"/>
  <c r="H60" i="33"/>
  <c r="H61" i="33"/>
  <c r="H62" i="33"/>
  <c r="H63" i="33"/>
  <c r="H64" i="33"/>
  <c r="H65" i="33"/>
  <c r="H66" i="33"/>
  <c r="H67" i="33"/>
  <c r="H68" i="33"/>
  <c r="H69" i="33"/>
  <c r="H70" i="33"/>
  <c r="H71" i="33"/>
  <c r="H72" i="33"/>
  <c r="H73" i="33"/>
  <c r="H74" i="33"/>
  <c r="H75" i="33"/>
  <c r="H76" i="33"/>
  <c r="H77" i="33"/>
  <c r="H78" i="33"/>
  <c r="H79" i="33"/>
  <c r="H80" i="33"/>
  <c r="H81" i="33"/>
  <c r="H82" i="33"/>
  <c r="H83" i="33"/>
  <c r="H2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G79" i="33"/>
  <c r="G80" i="33"/>
  <c r="G81" i="33"/>
  <c r="G82" i="33"/>
  <c r="G83" i="33"/>
  <c r="G2" i="33"/>
  <c r="F3" i="33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F79" i="33"/>
  <c r="F80" i="33"/>
  <c r="F81" i="33"/>
  <c r="F82" i="33"/>
  <c r="F83" i="33"/>
  <c r="F2" i="33"/>
  <c r="F2" i="31" l="1"/>
  <c r="G2" i="31"/>
  <c r="H2" i="31"/>
  <c r="F3" i="31"/>
  <c r="G3" i="31"/>
  <c r="H3" i="31"/>
  <c r="F4" i="31"/>
  <c r="G4" i="31"/>
  <c r="H4" i="31"/>
  <c r="F5" i="31"/>
  <c r="G5" i="31"/>
  <c r="H5" i="31"/>
  <c r="F6" i="31"/>
  <c r="G6" i="31"/>
  <c r="H6" i="31"/>
  <c r="F7" i="31"/>
  <c r="G7" i="31"/>
  <c r="H7" i="31"/>
  <c r="F8" i="31"/>
  <c r="G8" i="31"/>
  <c r="H8" i="31"/>
  <c r="F9" i="31"/>
  <c r="G9" i="31"/>
  <c r="H9" i="31"/>
  <c r="F10" i="31"/>
  <c r="G10" i="31"/>
  <c r="H10" i="31"/>
  <c r="F11" i="31"/>
  <c r="G11" i="31"/>
  <c r="H11" i="31"/>
  <c r="F12" i="31"/>
  <c r="G12" i="31"/>
  <c r="H12" i="31"/>
  <c r="F13" i="31"/>
  <c r="G13" i="31"/>
  <c r="H13" i="31"/>
  <c r="F14" i="31"/>
  <c r="G14" i="31"/>
  <c r="H14" i="31"/>
  <c r="F15" i="31"/>
  <c r="G15" i="31"/>
  <c r="H15" i="31"/>
  <c r="F16" i="31"/>
  <c r="G16" i="31"/>
  <c r="H16" i="31"/>
  <c r="F17" i="31"/>
  <c r="G17" i="31"/>
  <c r="H17" i="31"/>
  <c r="F18" i="31"/>
  <c r="G18" i="31"/>
  <c r="H18" i="31"/>
  <c r="F19" i="31"/>
  <c r="G19" i="31"/>
  <c r="H19" i="31"/>
  <c r="F20" i="31"/>
  <c r="G20" i="31"/>
  <c r="H20" i="31"/>
  <c r="F21" i="31"/>
  <c r="G21" i="31"/>
  <c r="H21" i="31"/>
  <c r="F22" i="31"/>
  <c r="G22" i="31"/>
  <c r="H22" i="31"/>
  <c r="F23" i="31"/>
  <c r="G23" i="31"/>
  <c r="H23" i="31"/>
  <c r="F24" i="31"/>
  <c r="G24" i="31"/>
  <c r="H24" i="31"/>
  <c r="F25" i="31"/>
  <c r="G25" i="31"/>
  <c r="H25" i="31"/>
  <c r="F26" i="31"/>
  <c r="G26" i="31"/>
  <c r="H26" i="31"/>
  <c r="F27" i="31"/>
  <c r="G27" i="31"/>
  <c r="H27" i="31"/>
  <c r="F28" i="31"/>
  <c r="G28" i="31"/>
  <c r="H28" i="31"/>
  <c r="F29" i="31"/>
  <c r="G29" i="31"/>
  <c r="H29" i="31"/>
  <c r="F30" i="31"/>
  <c r="G30" i="31"/>
  <c r="H30" i="31"/>
  <c r="F31" i="31"/>
  <c r="G31" i="31"/>
  <c r="H31" i="31"/>
  <c r="F32" i="31"/>
  <c r="G32" i="31"/>
  <c r="H32" i="31"/>
  <c r="F33" i="31"/>
  <c r="G33" i="31"/>
  <c r="H33" i="31"/>
  <c r="F34" i="31"/>
  <c r="G34" i="31"/>
  <c r="H34" i="31"/>
  <c r="F35" i="31"/>
  <c r="G35" i="31"/>
  <c r="H35" i="31"/>
  <c r="F36" i="31"/>
  <c r="G36" i="31"/>
  <c r="H36" i="31"/>
  <c r="F37" i="31"/>
  <c r="G37" i="31"/>
  <c r="H37" i="31"/>
  <c r="F38" i="31"/>
  <c r="G38" i="31"/>
  <c r="H38" i="31"/>
  <c r="F39" i="31"/>
  <c r="G39" i="31"/>
  <c r="H39" i="31"/>
  <c r="F40" i="31"/>
  <c r="G40" i="31"/>
  <c r="H40" i="31"/>
  <c r="F41" i="31"/>
  <c r="G41" i="31"/>
  <c r="H41" i="31"/>
  <c r="F42" i="31"/>
  <c r="G42" i="31"/>
  <c r="H42" i="31"/>
  <c r="F43" i="31"/>
  <c r="G43" i="31"/>
  <c r="H43" i="31"/>
  <c r="F44" i="31"/>
  <c r="G44" i="31"/>
  <c r="H44" i="31"/>
  <c r="F45" i="31"/>
  <c r="G45" i="31"/>
  <c r="H45" i="31"/>
  <c r="F46" i="31"/>
  <c r="G46" i="31"/>
  <c r="H46" i="31"/>
  <c r="F47" i="31"/>
  <c r="G47" i="31"/>
  <c r="H47" i="31"/>
  <c r="F48" i="31"/>
  <c r="G48" i="31"/>
  <c r="H48" i="31"/>
  <c r="F49" i="31"/>
  <c r="G49" i="31"/>
  <c r="H49" i="31"/>
  <c r="F50" i="31"/>
  <c r="G50" i="31"/>
  <c r="H50" i="31"/>
  <c r="F51" i="31"/>
  <c r="G51" i="31"/>
  <c r="H51" i="31"/>
  <c r="F52" i="31"/>
  <c r="G52" i="31"/>
  <c r="H52" i="31"/>
  <c r="F53" i="31"/>
  <c r="G53" i="31"/>
  <c r="H53" i="31"/>
  <c r="F54" i="31"/>
  <c r="G54" i="31"/>
  <c r="H54" i="31"/>
  <c r="F55" i="31"/>
  <c r="G55" i="31"/>
  <c r="H55" i="31"/>
  <c r="F56" i="31"/>
  <c r="G56" i="31"/>
  <c r="H56" i="31"/>
  <c r="F57" i="31"/>
  <c r="G57" i="31"/>
  <c r="H57" i="31"/>
  <c r="F58" i="31"/>
  <c r="G58" i="31"/>
  <c r="H58" i="31"/>
  <c r="F59" i="31"/>
  <c r="G59" i="31"/>
  <c r="H59" i="31"/>
  <c r="F60" i="31"/>
  <c r="G60" i="31"/>
  <c r="H60" i="31"/>
  <c r="F61" i="31"/>
  <c r="G61" i="31"/>
  <c r="H61" i="31"/>
  <c r="F62" i="31"/>
  <c r="G62" i="31"/>
  <c r="H62" i="31"/>
  <c r="F63" i="31"/>
  <c r="G63" i="31"/>
  <c r="H63" i="31"/>
  <c r="F64" i="31"/>
  <c r="G64" i="31"/>
  <c r="H64" i="31"/>
  <c r="F65" i="31"/>
  <c r="G65" i="31"/>
  <c r="H65" i="31"/>
  <c r="F66" i="31"/>
  <c r="G66" i="31"/>
  <c r="H66" i="31"/>
  <c r="F67" i="31"/>
  <c r="G67" i="31"/>
  <c r="H67" i="31"/>
  <c r="F68" i="31"/>
  <c r="G68" i="31"/>
  <c r="H68" i="31"/>
  <c r="F69" i="31"/>
  <c r="G69" i="31"/>
  <c r="H69" i="31"/>
  <c r="F70" i="31"/>
  <c r="G70" i="31"/>
  <c r="H70" i="31"/>
  <c r="F71" i="31"/>
  <c r="G71" i="31"/>
  <c r="H71" i="31"/>
  <c r="F72" i="31"/>
  <c r="G72" i="31"/>
  <c r="H72" i="31"/>
  <c r="F73" i="31"/>
  <c r="G73" i="31"/>
  <c r="H73" i="31"/>
  <c r="F74" i="31"/>
  <c r="G74" i="31"/>
  <c r="H74" i="31"/>
  <c r="F75" i="31"/>
  <c r="G75" i="31"/>
  <c r="H75" i="31"/>
  <c r="F76" i="31"/>
  <c r="G76" i="31"/>
  <c r="H76" i="31"/>
  <c r="F77" i="31"/>
  <c r="G77" i="31"/>
  <c r="H77" i="31"/>
  <c r="F78" i="31"/>
  <c r="G78" i="31"/>
  <c r="H78" i="31"/>
  <c r="F79" i="31"/>
  <c r="G79" i="31"/>
  <c r="H79" i="31"/>
  <c r="F80" i="31"/>
  <c r="G80" i="31"/>
  <c r="H80" i="31"/>
  <c r="F81" i="31"/>
  <c r="G81" i="31"/>
  <c r="H81" i="31"/>
  <c r="F82" i="31"/>
  <c r="G82" i="31"/>
  <c r="H82" i="31"/>
  <c r="F83" i="31"/>
  <c r="G83" i="31"/>
  <c r="H83" i="31"/>
  <c r="H90" i="32" l="1"/>
  <c r="G90" i="32"/>
  <c r="F90" i="32"/>
  <c r="H89" i="32"/>
  <c r="G89" i="32"/>
  <c r="F89" i="32"/>
  <c r="H88" i="32"/>
  <c r="G88" i="32"/>
  <c r="F88" i="32"/>
  <c r="H87" i="32"/>
  <c r="G87" i="32"/>
  <c r="F87" i="32"/>
  <c r="H86" i="32"/>
  <c r="G86" i="32"/>
  <c r="F86" i="32"/>
  <c r="H85" i="32"/>
  <c r="G85" i="32"/>
  <c r="F85" i="32"/>
  <c r="H84" i="32"/>
  <c r="G84" i="32"/>
  <c r="F84" i="32"/>
  <c r="H83" i="32"/>
  <c r="G83" i="32"/>
  <c r="F83" i="32"/>
  <c r="H82" i="32"/>
  <c r="G82" i="32"/>
  <c r="F82" i="32"/>
  <c r="H81" i="32"/>
  <c r="G81" i="32"/>
  <c r="F81" i="32"/>
  <c r="H80" i="32"/>
  <c r="G80" i="32"/>
  <c r="F80" i="32"/>
  <c r="H79" i="32"/>
  <c r="G79" i="32"/>
  <c r="F79" i="32"/>
  <c r="H78" i="32"/>
  <c r="G78" i="32"/>
  <c r="F78" i="32"/>
  <c r="H77" i="32"/>
  <c r="G77" i="32"/>
  <c r="F77" i="32"/>
  <c r="H76" i="32"/>
  <c r="G76" i="32"/>
  <c r="F76" i="32"/>
  <c r="H75" i="32"/>
  <c r="G75" i="32"/>
  <c r="F75" i="32"/>
  <c r="H74" i="32"/>
  <c r="G74" i="32"/>
  <c r="F74" i="32"/>
  <c r="H73" i="32"/>
  <c r="G73" i="32"/>
  <c r="F73" i="32"/>
  <c r="H72" i="32"/>
  <c r="G72" i="32"/>
  <c r="F72" i="32"/>
  <c r="H71" i="32"/>
  <c r="G71" i="32"/>
  <c r="F71" i="32"/>
  <c r="H70" i="32"/>
  <c r="G70" i="32"/>
  <c r="F70" i="32"/>
  <c r="H69" i="32"/>
  <c r="G69" i="32"/>
  <c r="F69" i="32"/>
  <c r="H68" i="32"/>
  <c r="G68" i="32"/>
  <c r="F68" i="32"/>
  <c r="H67" i="32"/>
  <c r="G67" i="32"/>
  <c r="F67" i="32"/>
  <c r="H66" i="32"/>
  <c r="G66" i="32"/>
  <c r="F66" i="32"/>
  <c r="H65" i="32"/>
  <c r="G65" i="32"/>
  <c r="F65" i="32"/>
  <c r="H64" i="32"/>
  <c r="G64" i="32"/>
  <c r="F64" i="32"/>
  <c r="H63" i="32"/>
  <c r="G63" i="32"/>
  <c r="F63" i="32"/>
  <c r="H62" i="32"/>
  <c r="G62" i="32"/>
  <c r="F62" i="32"/>
  <c r="H61" i="32"/>
  <c r="G61" i="32"/>
  <c r="F61" i="32"/>
  <c r="H60" i="32"/>
  <c r="G60" i="32"/>
  <c r="F60" i="32"/>
  <c r="H59" i="32"/>
  <c r="G59" i="32"/>
  <c r="F59" i="32"/>
  <c r="H58" i="32"/>
  <c r="G58" i="32"/>
  <c r="F58" i="32"/>
  <c r="H57" i="32"/>
  <c r="G57" i="32"/>
  <c r="F57" i="32"/>
  <c r="H56" i="32"/>
  <c r="G56" i="32"/>
  <c r="F56" i="32"/>
  <c r="H55" i="32"/>
  <c r="G55" i="32"/>
  <c r="F55" i="32"/>
  <c r="H54" i="32"/>
  <c r="G54" i="32"/>
  <c r="F54" i="32"/>
  <c r="H53" i="32"/>
  <c r="G53" i="32"/>
  <c r="F53" i="32"/>
  <c r="H52" i="32"/>
  <c r="G52" i="32"/>
  <c r="F52" i="32"/>
  <c r="H51" i="32"/>
  <c r="G51" i="32"/>
  <c r="F51" i="32"/>
  <c r="H50" i="32"/>
  <c r="G50" i="32"/>
  <c r="F50" i="32"/>
  <c r="H49" i="32"/>
  <c r="G49" i="32"/>
  <c r="F49" i="32"/>
  <c r="H48" i="32"/>
  <c r="G48" i="32"/>
  <c r="F48" i="32"/>
  <c r="H47" i="32"/>
  <c r="G47" i="32"/>
  <c r="F47" i="32"/>
  <c r="H46" i="32"/>
  <c r="G46" i="32"/>
  <c r="F46" i="32"/>
  <c r="H45" i="32"/>
  <c r="G45" i="32"/>
  <c r="F45" i="32"/>
  <c r="H44" i="32"/>
  <c r="G44" i="32"/>
  <c r="F44" i="32"/>
  <c r="H43" i="32"/>
  <c r="G43" i="32"/>
  <c r="F43" i="32"/>
  <c r="H42" i="32"/>
  <c r="G42" i="32"/>
  <c r="F42" i="32"/>
  <c r="H41" i="32"/>
  <c r="G41" i="32"/>
  <c r="F41" i="32"/>
  <c r="H40" i="32"/>
  <c r="G40" i="32"/>
  <c r="F40" i="32"/>
  <c r="H39" i="32"/>
  <c r="G39" i="32"/>
  <c r="F39" i="32"/>
  <c r="H38" i="32"/>
  <c r="G38" i="32"/>
  <c r="F38" i="32"/>
  <c r="H37" i="32"/>
  <c r="G37" i="32"/>
  <c r="F37" i="32"/>
  <c r="H36" i="32"/>
  <c r="G36" i="32"/>
  <c r="F36" i="32"/>
  <c r="H35" i="32"/>
  <c r="G35" i="32"/>
  <c r="F35" i="32"/>
  <c r="H34" i="32"/>
  <c r="G34" i="32"/>
  <c r="F34" i="32"/>
  <c r="H33" i="32"/>
  <c r="G33" i="32"/>
  <c r="F33" i="32"/>
  <c r="H32" i="32"/>
  <c r="G32" i="32"/>
  <c r="F32" i="32"/>
  <c r="H31" i="32"/>
  <c r="G31" i="32"/>
  <c r="F31" i="32"/>
  <c r="H30" i="32"/>
  <c r="G30" i="32"/>
  <c r="F30" i="32"/>
  <c r="H29" i="32"/>
  <c r="G29" i="32"/>
  <c r="F29" i="32"/>
  <c r="H28" i="32"/>
  <c r="G28" i="32"/>
  <c r="F28" i="32"/>
  <c r="H27" i="32"/>
  <c r="G27" i="32"/>
  <c r="F27" i="32"/>
  <c r="H26" i="32"/>
  <c r="G26" i="32"/>
  <c r="F26" i="32"/>
  <c r="H25" i="32"/>
  <c r="G25" i="32"/>
  <c r="F25" i="32"/>
  <c r="H24" i="32"/>
  <c r="G24" i="32"/>
  <c r="F24" i="32"/>
  <c r="H23" i="32"/>
  <c r="G23" i="32"/>
  <c r="F23" i="32"/>
  <c r="H22" i="32"/>
  <c r="G22" i="32"/>
  <c r="F22" i="32"/>
  <c r="H21" i="32"/>
  <c r="G21" i="32"/>
  <c r="F21" i="32"/>
  <c r="H20" i="32"/>
  <c r="G20" i="32"/>
  <c r="F20" i="32"/>
  <c r="H19" i="32"/>
  <c r="G19" i="32"/>
  <c r="F19" i="32"/>
  <c r="H18" i="32"/>
  <c r="G18" i="32"/>
  <c r="F18" i="32"/>
  <c r="H17" i="32"/>
  <c r="G17" i="32"/>
  <c r="F17" i="32"/>
  <c r="H16" i="32"/>
  <c r="G16" i="32"/>
  <c r="F16" i="32"/>
  <c r="H15" i="32"/>
  <c r="G15" i="32"/>
  <c r="F15" i="32"/>
  <c r="H14" i="32"/>
  <c r="G14" i="32"/>
  <c r="F14" i="32"/>
  <c r="H13" i="32"/>
  <c r="G13" i="32"/>
  <c r="F13" i="32"/>
  <c r="H12" i="32"/>
  <c r="G12" i="32"/>
  <c r="F12" i="32"/>
  <c r="H11" i="32"/>
  <c r="G11" i="32"/>
  <c r="F11" i="32"/>
  <c r="H10" i="32"/>
  <c r="G10" i="32"/>
  <c r="F10" i="32"/>
  <c r="H9" i="32"/>
  <c r="G9" i="32"/>
  <c r="F9" i="32"/>
  <c r="H8" i="32"/>
  <c r="G8" i="32"/>
  <c r="F8" i="32"/>
  <c r="H7" i="32"/>
  <c r="G7" i="32"/>
  <c r="F7" i="32"/>
  <c r="H6" i="32"/>
  <c r="G6" i="32"/>
  <c r="F6" i="32"/>
  <c r="H5" i="32"/>
  <c r="G5" i="32"/>
  <c r="F5" i="32"/>
  <c r="H4" i="32"/>
  <c r="G4" i="32"/>
  <c r="F4" i="32"/>
  <c r="H3" i="32"/>
  <c r="G3" i="32"/>
  <c r="F3" i="32"/>
  <c r="H2" i="32"/>
  <c r="G2" i="32"/>
  <c r="F2" i="32"/>
  <c r="I84" i="27" l="1"/>
  <c r="G84" i="27"/>
  <c r="E83" i="27"/>
  <c r="E84" i="27"/>
  <c r="C83" i="27"/>
  <c r="C84" i="27"/>
  <c r="G89" i="28" l="1"/>
  <c r="G90" i="28"/>
  <c r="F90" i="28"/>
  <c r="E90" i="28"/>
  <c r="G3" i="28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G57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2" i="28"/>
  <c r="F3" i="28"/>
  <c r="F4" i="28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0" i="28"/>
  <c r="F71" i="28"/>
  <c r="F72" i="28"/>
  <c r="F73" i="28"/>
  <c r="F74" i="28"/>
  <c r="F75" i="28"/>
  <c r="F76" i="28"/>
  <c r="F77" i="28"/>
  <c r="F78" i="28"/>
  <c r="F79" i="28"/>
  <c r="F80" i="28"/>
  <c r="F81" i="28"/>
  <c r="F82" i="28"/>
  <c r="F83" i="28"/>
  <c r="F84" i="28"/>
  <c r="F85" i="28"/>
  <c r="F86" i="28"/>
  <c r="F87" i="28"/>
  <c r="F88" i="28"/>
  <c r="F89" i="28"/>
  <c r="F2" i="28"/>
  <c r="E3" i="28"/>
  <c r="E4" i="28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2" i="28"/>
  <c r="I83" i="27" l="1"/>
  <c r="G83" i="27"/>
  <c r="I82" i="27" l="1"/>
  <c r="G82" i="27"/>
  <c r="E82" i="27"/>
  <c r="C82" i="27"/>
  <c r="I81" i="27" l="1"/>
  <c r="G81" i="27"/>
  <c r="E81" i="27"/>
  <c r="C81" i="27"/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I80" i="27"/>
  <c r="G80" i="27"/>
  <c r="E80" i="27"/>
  <c r="C80" i="27"/>
  <c r="C79" i="27"/>
  <c r="I79" i="27" l="1"/>
  <c r="G79" i="27"/>
  <c r="E79" i="27"/>
  <c r="I78" i="27"/>
  <c r="G78" i="27"/>
  <c r="E78" i="27"/>
  <c r="H83" i="9" l="1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J26" i="23"/>
  <c r="H26" i="23"/>
  <c r="I26" i="23" s="1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19" i="23"/>
  <c r="H19" i="23"/>
  <c r="G19" i="23"/>
  <c r="F19" i="23"/>
  <c r="J18" i="23"/>
  <c r="H18" i="23"/>
  <c r="G18" i="23"/>
  <c r="F18" i="23"/>
  <c r="J17" i="23"/>
  <c r="H17" i="23"/>
  <c r="I17" i="23" s="1"/>
  <c r="G17" i="23"/>
  <c r="F17" i="23"/>
  <c r="J16" i="23"/>
  <c r="H16" i="23"/>
  <c r="I16" i="23" s="1"/>
  <c r="G16" i="23"/>
  <c r="F16" i="23"/>
  <c r="J15" i="23"/>
  <c r="H15" i="23"/>
  <c r="I15" i="23" s="1"/>
  <c r="G15" i="23"/>
  <c r="F15" i="23"/>
  <c r="J14" i="23"/>
  <c r="H14" i="23"/>
  <c r="I14" i="23" s="1"/>
  <c r="G14" i="23"/>
  <c r="F14" i="23"/>
  <c r="J13" i="23"/>
  <c r="H13" i="23"/>
  <c r="I13" i="23" s="1"/>
  <c r="G13" i="23"/>
  <c r="F13" i="23"/>
  <c r="J12" i="23"/>
  <c r="H12" i="23"/>
  <c r="I12" i="23" s="1"/>
  <c r="G12" i="23"/>
  <c r="F12" i="23"/>
  <c r="J11" i="23"/>
  <c r="H11" i="23"/>
  <c r="I11" i="23" s="1"/>
  <c r="G11" i="23"/>
  <c r="F11" i="23"/>
  <c r="J10" i="23"/>
  <c r="H10" i="23"/>
  <c r="I10" i="23" s="1"/>
  <c r="G10" i="23"/>
  <c r="F10" i="23"/>
  <c r="J9" i="23"/>
  <c r="H9" i="23"/>
  <c r="I9" i="23" s="1"/>
  <c r="G9" i="23"/>
  <c r="F9" i="23"/>
  <c r="J8" i="23"/>
  <c r="H8" i="23"/>
  <c r="I8" i="23" s="1"/>
  <c r="G8" i="23"/>
  <c r="F8" i="23"/>
  <c r="J7" i="23"/>
  <c r="H7" i="23"/>
  <c r="I7" i="23" s="1"/>
  <c r="G7" i="23"/>
  <c r="F7" i="23"/>
  <c r="J6" i="23"/>
  <c r="H6" i="23"/>
  <c r="G6" i="23"/>
  <c r="F6" i="23"/>
  <c r="J5" i="23"/>
  <c r="H5" i="23"/>
  <c r="G5" i="23"/>
  <c r="F5" i="23"/>
  <c r="J4" i="23"/>
  <c r="H4" i="23"/>
  <c r="G4" i="23"/>
  <c r="F4" i="23"/>
  <c r="J3" i="23"/>
  <c r="H3" i="23"/>
  <c r="G3" i="23"/>
  <c r="F3" i="23"/>
  <c r="J2" i="23"/>
  <c r="H2" i="23"/>
  <c r="G2" i="23"/>
  <c r="F2" i="23"/>
  <c r="J90" i="5"/>
  <c r="H90" i="5"/>
  <c r="G90" i="5"/>
  <c r="F90" i="5"/>
  <c r="J89" i="5"/>
  <c r="H89" i="5"/>
  <c r="I89" i="5" s="1"/>
  <c r="G89" i="5"/>
  <c r="F89" i="5"/>
  <c r="J88" i="5"/>
  <c r="H88" i="5"/>
  <c r="G88" i="5"/>
  <c r="F88" i="5"/>
  <c r="J87" i="5"/>
  <c r="H87" i="5"/>
  <c r="G87" i="5"/>
  <c r="F87" i="5"/>
  <c r="J86" i="5"/>
  <c r="H86" i="5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H83" i="5"/>
  <c r="G83" i="5"/>
  <c r="F83" i="5"/>
  <c r="J82" i="5"/>
  <c r="H82" i="5"/>
  <c r="I82" i="5" s="1"/>
  <c r="G82" i="5"/>
  <c r="F82" i="5"/>
  <c r="J81" i="5"/>
  <c r="H81" i="5"/>
  <c r="I81" i="5" s="1"/>
  <c r="G81" i="5"/>
  <c r="F81" i="5"/>
  <c r="J80" i="5"/>
  <c r="H80" i="5"/>
  <c r="G80" i="5"/>
  <c r="F80" i="5"/>
  <c r="J79" i="5"/>
  <c r="H79" i="5"/>
  <c r="G79" i="5"/>
  <c r="F79" i="5"/>
  <c r="J78" i="5"/>
  <c r="H78" i="5"/>
  <c r="G78" i="5"/>
  <c r="F78" i="5"/>
  <c r="J77" i="5"/>
  <c r="H77" i="5"/>
  <c r="I77" i="5" s="1"/>
  <c r="G77" i="5"/>
  <c r="F77" i="5"/>
  <c r="J76" i="5"/>
  <c r="H76" i="5"/>
  <c r="I76" i="5" s="1"/>
  <c r="G76" i="5"/>
  <c r="F76" i="5"/>
  <c r="J75" i="5"/>
  <c r="H75" i="5"/>
  <c r="G75" i="5"/>
  <c r="F75" i="5"/>
  <c r="J74" i="5"/>
  <c r="H74" i="5"/>
  <c r="I74" i="5" s="1"/>
  <c r="G74" i="5"/>
  <c r="F74" i="5"/>
  <c r="J73" i="5"/>
  <c r="H73" i="5"/>
  <c r="I73" i="5" s="1"/>
  <c r="G73" i="5"/>
  <c r="F73" i="5"/>
  <c r="J72" i="5"/>
  <c r="H72" i="5"/>
  <c r="I72" i="5" s="1"/>
  <c r="G72" i="5"/>
  <c r="F72" i="5"/>
  <c r="J71" i="5"/>
  <c r="H71" i="5"/>
  <c r="G71" i="5"/>
  <c r="F71" i="5"/>
  <c r="J70" i="5"/>
  <c r="H70" i="5"/>
  <c r="G70" i="5"/>
  <c r="F70" i="5"/>
  <c r="J69" i="5"/>
  <c r="H69" i="5"/>
  <c r="I69" i="5" s="1"/>
  <c r="G69" i="5"/>
  <c r="F69" i="5"/>
  <c r="J68" i="5"/>
  <c r="H68" i="5"/>
  <c r="I68" i="5" s="1"/>
  <c r="G68" i="5"/>
  <c r="F68" i="5"/>
  <c r="J67" i="5"/>
  <c r="H67" i="5"/>
  <c r="G67" i="5"/>
  <c r="F67" i="5"/>
  <c r="J66" i="5"/>
  <c r="H66" i="5"/>
  <c r="I66" i="5" s="1"/>
  <c r="G66" i="5"/>
  <c r="F66" i="5"/>
  <c r="J65" i="5"/>
  <c r="H65" i="5"/>
  <c r="I65" i="5" s="1"/>
  <c r="G65" i="5"/>
  <c r="F65" i="5"/>
  <c r="J64" i="5"/>
  <c r="H64" i="5"/>
  <c r="I64" i="5" s="1"/>
  <c r="G64" i="5"/>
  <c r="F64" i="5"/>
  <c r="J63" i="5"/>
  <c r="H63" i="5"/>
  <c r="G63" i="5"/>
  <c r="F63" i="5"/>
  <c r="J62" i="5"/>
  <c r="H62" i="5"/>
  <c r="G62" i="5"/>
  <c r="F62" i="5"/>
  <c r="J61" i="5"/>
  <c r="H61" i="5"/>
  <c r="I61" i="5" s="1"/>
  <c r="G61" i="5"/>
  <c r="F61" i="5"/>
  <c r="J60" i="5"/>
  <c r="H60" i="5"/>
  <c r="I60" i="5" s="1"/>
  <c r="G60" i="5"/>
  <c r="F60" i="5"/>
  <c r="J59" i="5"/>
  <c r="H59" i="5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G55" i="5"/>
  <c r="F55" i="5"/>
  <c r="J54" i="5"/>
  <c r="H54" i="5"/>
  <c r="G54" i="5"/>
  <c r="F54" i="5"/>
  <c r="J53" i="5"/>
  <c r="H53" i="5"/>
  <c r="I53" i="5" s="1"/>
  <c r="G53" i="5"/>
  <c r="F53" i="5"/>
  <c r="J52" i="5"/>
  <c r="H52" i="5"/>
  <c r="I52" i="5" s="1"/>
  <c r="G52" i="5"/>
  <c r="F52" i="5"/>
  <c r="J51" i="5"/>
  <c r="H51" i="5"/>
  <c r="G51" i="5"/>
  <c r="F51" i="5"/>
  <c r="J50" i="5"/>
  <c r="H50" i="5"/>
  <c r="I50" i="5" s="1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G47" i="5"/>
  <c r="F47" i="5"/>
  <c r="J46" i="5"/>
  <c r="H46" i="5"/>
  <c r="G46" i="5"/>
  <c r="F46" i="5"/>
  <c r="J45" i="5"/>
  <c r="H45" i="5"/>
  <c r="I45" i="5" s="1"/>
  <c r="G45" i="5"/>
  <c r="F45" i="5"/>
  <c r="J44" i="5"/>
  <c r="H44" i="5"/>
  <c r="I44" i="5" s="1"/>
  <c r="G44" i="5"/>
  <c r="F44" i="5"/>
  <c r="J43" i="5"/>
  <c r="H43" i="5"/>
  <c r="G43" i="5"/>
  <c r="F43" i="5"/>
  <c r="J42" i="5"/>
  <c r="H42" i="5"/>
  <c r="I42" i="5" s="1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G39" i="5"/>
  <c r="F39" i="5"/>
  <c r="J38" i="5"/>
  <c r="H38" i="5"/>
  <c r="G38" i="5"/>
  <c r="F38" i="5"/>
  <c r="J37" i="5"/>
  <c r="H37" i="5"/>
  <c r="I37" i="5" s="1"/>
  <c r="G37" i="5"/>
  <c r="F37" i="5"/>
  <c r="J36" i="5"/>
  <c r="H36" i="5"/>
  <c r="I36" i="5" s="1"/>
  <c r="G36" i="5"/>
  <c r="F36" i="5"/>
  <c r="J35" i="5"/>
  <c r="H35" i="5"/>
  <c r="G35" i="5"/>
  <c r="F35" i="5"/>
  <c r="J34" i="5"/>
  <c r="H34" i="5"/>
  <c r="I34" i="5" s="1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G31" i="5"/>
  <c r="F31" i="5"/>
  <c r="J30" i="5"/>
  <c r="H30" i="5"/>
  <c r="G30" i="5"/>
  <c r="F30" i="5"/>
  <c r="J29" i="5"/>
  <c r="H29" i="5"/>
  <c r="I29" i="5" s="1"/>
  <c r="G29" i="5"/>
  <c r="F29" i="5"/>
  <c r="J28" i="5"/>
  <c r="H28" i="5"/>
  <c r="I28" i="5" s="1"/>
  <c r="G28" i="5"/>
  <c r="F28" i="5"/>
  <c r="J27" i="5"/>
  <c r="H27" i="5"/>
  <c r="G27" i="5"/>
  <c r="F27" i="5"/>
  <c r="J26" i="5"/>
  <c r="H26" i="5"/>
  <c r="I26" i="5" s="1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G23" i="5"/>
  <c r="F23" i="5"/>
  <c r="J22" i="5"/>
  <c r="H22" i="5"/>
  <c r="G22" i="5"/>
  <c r="F22" i="5"/>
  <c r="J21" i="5"/>
  <c r="H21" i="5"/>
  <c r="I21" i="5" s="1"/>
  <c r="G21" i="5"/>
  <c r="F21" i="5"/>
  <c r="J20" i="5"/>
  <c r="H20" i="5"/>
  <c r="I20" i="5" s="1"/>
  <c r="G20" i="5"/>
  <c r="F20" i="5"/>
  <c r="J19" i="5"/>
  <c r="H19" i="5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G15" i="5"/>
  <c r="F15" i="5"/>
  <c r="J14" i="5"/>
  <c r="H14" i="5"/>
  <c r="G14" i="5"/>
  <c r="F14" i="5"/>
  <c r="J13" i="5"/>
  <c r="H13" i="5"/>
  <c r="I13" i="5" s="1"/>
  <c r="G13" i="5"/>
  <c r="F13" i="5"/>
  <c r="J12" i="5"/>
  <c r="H12" i="5"/>
  <c r="I12" i="5" s="1"/>
  <c r="G12" i="5"/>
  <c r="F12" i="5"/>
  <c r="J11" i="5"/>
  <c r="H11" i="5"/>
  <c r="G11" i="5"/>
  <c r="F11" i="5"/>
  <c r="J10" i="5"/>
  <c r="H10" i="5"/>
  <c r="I10" i="5" s="1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G7" i="5"/>
  <c r="F7" i="5"/>
  <c r="J6" i="5"/>
  <c r="H6" i="5"/>
  <c r="G6" i="5"/>
  <c r="F6" i="5"/>
  <c r="J5" i="5"/>
  <c r="H5" i="5"/>
  <c r="I5" i="5" s="1"/>
  <c r="G5" i="5"/>
  <c r="F5" i="5"/>
  <c r="J4" i="5"/>
  <c r="H4" i="5"/>
  <c r="I4" i="5" s="1"/>
  <c r="G4" i="5"/>
  <c r="F4" i="5"/>
  <c r="J3" i="5"/>
  <c r="H3" i="5"/>
  <c r="G3" i="5"/>
  <c r="F3" i="5"/>
  <c r="J2" i="5"/>
  <c r="H2" i="5"/>
  <c r="I2" i="5" s="1"/>
  <c r="G2" i="5"/>
  <c r="F2" i="5"/>
  <c r="J90" i="17"/>
  <c r="H90" i="17"/>
  <c r="I90" i="17" s="1"/>
  <c r="G90" i="17"/>
  <c r="F90" i="17"/>
  <c r="J89" i="17"/>
  <c r="H89" i="17"/>
  <c r="I89" i="17" s="1"/>
  <c r="G89" i="17"/>
  <c r="F89" i="17"/>
  <c r="J88" i="17"/>
  <c r="H88" i="17"/>
  <c r="I88" i="17" s="1"/>
  <c r="G88" i="17"/>
  <c r="F88" i="17"/>
  <c r="J87" i="17"/>
  <c r="H87" i="17"/>
  <c r="G87" i="17"/>
  <c r="F87" i="17"/>
  <c r="J86" i="17"/>
  <c r="H86" i="17"/>
  <c r="G86" i="17"/>
  <c r="F86" i="17"/>
  <c r="J85" i="17"/>
  <c r="H85" i="17"/>
  <c r="G85" i="17"/>
  <c r="F85" i="17"/>
  <c r="J84" i="17"/>
  <c r="H84" i="17"/>
  <c r="G84" i="17"/>
  <c r="F84" i="17"/>
  <c r="J83" i="17"/>
  <c r="H83" i="17"/>
  <c r="G83" i="17"/>
  <c r="F83" i="17"/>
  <c r="J82" i="17"/>
  <c r="H82" i="17"/>
  <c r="G82" i="17"/>
  <c r="F82" i="17"/>
  <c r="J81" i="17"/>
  <c r="H81" i="17"/>
  <c r="G81" i="17"/>
  <c r="F81" i="17"/>
  <c r="J80" i="17"/>
  <c r="H80" i="17"/>
  <c r="G80" i="17"/>
  <c r="F80" i="17"/>
  <c r="J79" i="17"/>
  <c r="H79" i="17"/>
  <c r="G79" i="17"/>
  <c r="F79" i="17"/>
  <c r="J78" i="17"/>
  <c r="H78" i="17"/>
  <c r="G78" i="17"/>
  <c r="F78" i="17"/>
  <c r="J77" i="17"/>
  <c r="H77" i="17"/>
  <c r="G77" i="17"/>
  <c r="F77" i="17"/>
  <c r="J76" i="17"/>
  <c r="H76" i="17"/>
  <c r="G76" i="17"/>
  <c r="F76" i="17"/>
  <c r="J75" i="17"/>
  <c r="H75" i="17"/>
  <c r="G75" i="17"/>
  <c r="F75" i="17"/>
  <c r="J74" i="17"/>
  <c r="H74" i="17"/>
  <c r="G74" i="17"/>
  <c r="F74" i="17"/>
  <c r="J73" i="17"/>
  <c r="H73" i="17"/>
  <c r="G73" i="17"/>
  <c r="F73" i="17"/>
  <c r="J72" i="17"/>
  <c r="H72" i="17"/>
  <c r="G72" i="17"/>
  <c r="F72" i="17"/>
  <c r="J71" i="17"/>
  <c r="H71" i="17"/>
  <c r="G71" i="17"/>
  <c r="F71" i="17"/>
  <c r="J70" i="17"/>
  <c r="H70" i="17"/>
  <c r="G70" i="17"/>
  <c r="F70" i="17"/>
  <c r="J69" i="17"/>
  <c r="H69" i="17"/>
  <c r="G69" i="17"/>
  <c r="F69" i="17"/>
  <c r="J68" i="17"/>
  <c r="H68" i="17"/>
  <c r="G68" i="17"/>
  <c r="F68" i="17"/>
  <c r="J67" i="17"/>
  <c r="H67" i="17"/>
  <c r="G67" i="17"/>
  <c r="F67" i="17"/>
  <c r="J66" i="17"/>
  <c r="H66" i="17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G63" i="17"/>
  <c r="F63" i="17"/>
  <c r="J62" i="17"/>
  <c r="H62" i="17"/>
  <c r="G62" i="17"/>
  <c r="F62" i="17"/>
  <c r="J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G55" i="17"/>
  <c r="F55" i="17"/>
  <c r="J54" i="17"/>
  <c r="H54" i="17"/>
  <c r="G54" i="17"/>
  <c r="F54" i="17"/>
  <c r="J53" i="17"/>
  <c r="H53" i="17"/>
  <c r="G53" i="17"/>
  <c r="F53" i="17"/>
  <c r="J52" i="17"/>
  <c r="H52" i="17"/>
  <c r="G52" i="17"/>
  <c r="F52" i="17"/>
  <c r="J51" i="17"/>
  <c r="H51" i="17"/>
  <c r="G51" i="17"/>
  <c r="F51" i="17"/>
  <c r="J50" i="17"/>
  <c r="H50" i="17"/>
  <c r="G50" i="17"/>
  <c r="F50" i="17"/>
  <c r="J49" i="17"/>
  <c r="H49" i="17"/>
  <c r="G49" i="17"/>
  <c r="F49" i="17"/>
  <c r="J48" i="17"/>
  <c r="H48" i="17"/>
  <c r="G48" i="17"/>
  <c r="F48" i="17"/>
  <c r="J47" i="17"/>
  <c r="H47" i="17"/>
  <c r="G47" i="17"/>
  <c r="F47" i="17"/>
  <c r="J46" i="17"/>
  <c r="H46" i="17"/>
  <c r="G46" i="17"/>
  <c r="F46" i="17"/>
  <c r="J45" i="17"/>
  <c r="H45" i="17"/>
  <c r="G45" i="17"/>
  <c r="F45" i="17"/>
  <c r="J44" i="17"/>
  <c r="H44" i="17"/>
  <c r="G44" i="17"/>
  <c r="F44" i="17"/>
  <c r="J43" i="17"/>
  <c r="H43" i="17"/>
  <c r="G43" i="17"/>
  <c r="F43" i="17"/>
  <c r="J42" i="17"/>
  <c r="H42" i="17"/>
  <c r="G42" i="17"/>
  <c r="F42" i="17"/>
  <c r="J41" i="17"/>
  <c r="H41" i="17"/>
  <c r="G41" i="17"/>
  <c r="F41" i="17"/>
  <c r="J40" i="17"/>
  <c r="H40" i="17"/>
  <c r="G40" i="17"/>
  <c r="F40" i="17"/>
  <c r="J39" i="17"/>
  <c r="H39" i="17"/>
  <c r="G39" i="17"/>
  <c r="F39" i="17"/>
  <c r="J38" i="17"/>
  <c r="H38" i="17"/>
  <c r="G38" i="17"/>
  <c r="F38" i="17"/>
  <c r="J37" i="17"/>
  <c r="H37" i="17"/>
  <c r="G37" i="17"/>
  <c r="F37" i="17"/>
  <c r="J36" i="17"/>
  <c r="H36" i="17"/>
  <c r="G36" i="17"/>
  <c r="F36" i="17"/>
  <c r="J35" i="17"/>
  <c r="H35" i="17"/>
  <c r="G35" i="17"/>
  <c r="F35" i="17"/>
  <c r="J34" i="17"/>
  <c r="H34" i="17"/>
  <c r="G34" i="17"/>
  <c r="F34" i="17"/>
  <c r="J33" i="17"/>
  <c r="H33" i="17"/>
  <c r="G33" i="17"/>
  <c r="F33" i="17"/>
  <c r="J32" i="17"/>
  <c r="H32" i="17"/>
  <c r="G32" i="17"/>
  <c r="F32" i="17"/>
  <c r="J31" i="17"/>
  <c r="H31" i="17"/>
  <c r="G31" i="17"/>
  <c r="F31" i="17"/>
  <c r="J30" i="17"/>
  <c r="H30" i="17"/>
  <c r="G30" i="17"/>
  <c r="F30" i="17"/>
  <c r="J29" i="17"/>
  <c r="H29" i="17"/>
  <c r="G29" i="17"/>
  <c r="F29" i="17"/>
  <c r="J28" i="17"/>
  <c r="H28" i="17"/>
  <c r="G28" i="17"/>
  <c r="F28" i="17"/>
  <c r="J27" i="17"/>
  <c r="H27" i="17"/>
  <c r="G27" i="17"/>
  <c r="F27" i="17"/>
  <c r="J26" i="17"/>
  <c r="H26" i="17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G23" i="17"/>
  <c r="F23" i="17"/>
  <c r="J22" i="17"/>
  <c r="H22" i="17"/>
  <c r="G22" i="17"/>
  <c r="F22" i="17"/>
  <c r="J21" i="17"/>
  <c r="H21" i="17"/>
  <c r="G21" i="17"/>
  <c r="F21" i="17"/>
  <c r="J20" i="17"/>
  <c r="H20" i="17"/>
  <c r="G20" i="17"/>
  <c r="F20" i="17"/>
  <c r="J19" i="17"/>
  <c r="H19" i="17"/>
  <c r="G19" i="17"/>
  <c r="F19" i="17"/>
  <c r="J18" i="17"/>
  <c r="H18" i="17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G15" i="17"/>
  <c r="F15" i="17"/>
  <c r="J14" i="17"/>
  <c r="H14" i="17"/>
  <c r="G14" i="17"/>
  <c r="F14" i="17"/>
  <c r="J13" i="17"/>
  <c r="H13" i="17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G7" i="17"/>
  <c r="F7" i="17"/>
  <c r="J6" i="17"/>
  <c r="H6" i="17"/>
  <c r="G6" i="17"/>
  <c r="F6" i="17"/>
  <c r="J5" i="17"/>
  <c r="H5" i="17"/>
  <c r="G5" i="17"/>
  <c r="F5" i="17"/>
  <c r="J4" i="17"/>
  <c r="H4" i="17"/>
  <c r="I4" i="17" s="1"/>
  <c r="G4" i="17"/>
  <c r="F4" i="17"/>
  <c r="J3" i="17"/>
  <c r="H3" i="17"/>
  <c r="I3" i="17" s="1"/>
  <c r="G3" i="17"/>
  <c r="F3" i="17"/>
  <c r="J2" i="17"/>
  <c r="H2" i="17"/>
  <c r="I2" i="17" s="1"/>
  <c r="G2" i="17"/>
  <c r="F2" i="17"/>
  <c r="J26" i="21"/>
  <c r="H26" i="21"/>
  <c r="G26" i="21"/>
  <c r="F26" i="21"/>
  <c r="J25" i="21"/>
  <c r="H25" i="21"/>
  <c r="G25" i="21"/>
  <c r="F25" i="21"/>
  <c r="J24" i="21"/>
  <c r="H24" i="21"/>
  <c r="G24" i="21"/>
  <c r="F24" i="21"/>
  <c r="J23" i="21"/>
  <c r="H23" i="21"/>
  <c r="G23" i="21"/>
  <c r="F23" i="21"/>
  <c r="J22" i="21"/>
  <c r="H22" i="21"/>
  <c r="G22" i="21"/>
  <c r="F22" i="21"/>
  <c r="J21" i="21"/>
  <c r="H21" i="21"/>
  <c r="G21" i="21"/>
  <c r="F21" i="21"/>
  <c r="J20" i="21"/>
  <c r="H20" i="21"/>
  <c r="G20" i="21"/>
  <c r="F20" i="21"/>
  <c r="J19" i="21"/>
  <c r="H19" i="21"/>
  <c r="G19" i="21"/>
  <c r="F19" i="21"/>
  <c r="J18" i="21"/>
  <c r="H18" i="21"/>
  <c r="G18" i="21"/>
  <c r="F18" i="21"/>
  <c r="J17" i="21"/>
  <c r="H17" i="21"/>
  <c r="G17" i="21"/>
  <c r="F17" i="21"/>
  <c r="J16" i="21"/>
  <c r="H16" i="21"/>
  <c r="G16" i="21"/>
  <c r="F16" i="21"/>
  <c r="J15" i="21"/>
  <c r="H15" i="21"/>
  <c r="G15" i="21"/>
  <c r="F15" i="21"/>
  <c r="J14" i="21"/>
  <c r="H14" i="21"/>
  <c r="G14" i="21"/>
  <c r="F14" i="21"/>
  <c r="J13" i="21"/>
  <c r="H13" i="21"/>
  <c r="G13" i="21"/>
  <c r="F13" i="21"/>
  <c r="J12" i="21"/>
  <c r="H12" i="21"/>
  <c r="G12" i="21"/>
  <c r="F12" i="21"/>
  <c r="J11" i="21"/>
  <c r="H11" i="21"/>
  <c r="G11" i="21"/>
  <c r="F11" i="21"/>
  <c r="J10" i="21"/>
  <c r="H10" i="21"/>
  <c r="G10" i="21"/>
  <c r="F10" i="21"/>
  <c r="J9" i="21"/>
  <c r="H9" i="21"/>
  <c r="G9" i="21"/>
  <c r="F9" i="21"/>
  <c r="J8" i="21"/>
  <c r="H8" i="21"/>
  <c r="G8" i="21"/>
  <c r="F8" i="21"/>
  <c r="J7" i="21"/>
  <c r="H7" i="21"/>
  <c r="G7" i="21"/>
  <c r="F7" i="21"/>
  <c r="J6" i="21"/>
  <c r="H6" i="21"/>
  <c r="G6" i="21"/>
  <c r="F6" i="21"/>
  <c r="J5" i="21"/>
  <c r="H5" i="21"/>
  <c r="G5" i="21"/>
  <c r="F5" i="21"/>
  <c r="J4" i="21"/>
  <c r="H4" i="21"/>
  <c r="G4" i="21"/>
  <c r="F4" i="21"/>
  <c r="J3" i="21"/>
  <c r="H3" i="21"/>
  <c r="G3" i="21"/>
  <c r="F3" i="21"/>
  <c r="J2" i="21"/>
  <c r="H2" i="21"/>
  <c r="G2" i="21"/>
  <c r="F2" i="21"/>
  <c r="J90" i="2"/>
  <c r="H90" i="2"/>
  <c r="I90" i="2" s="1"/>
  <c r="G90" i="2"/>
  <c r="F90" i="2"/>
  <c r="J89" i="2"/>
  <c r="I89" i="2"/>
  <c r="G89" i="2"/>
  <c r="F89" i="2"/>
  <c r="J88" i="2"/>
  <c r="I88" i="2"/>
  <c r="G88" i="2"/>
  <c r="F88" i="2"/>
  <c r="J87" i="2"/>
  <c r="G87" i="2"/>
  <c r="F87" i="2"/>
  <c r="J86" i="2"/>
  <c r="G86" i="2"/>
  <c r="F86" i="2"/>
  <c r="J85" i="2"/>
  <c r="G85" i="2"/>
  <c r="F85" i="2"/>
  <c r="J84" i="2"/>
  <c r="G84" i="2"/>
  <c r="F84" i="2"/>
  <c r="J83" i="2"/>
  <c r="G83" i="2"/>
  <c r="F83" i="2"/>
  <c r="J82" i="2"/>
  <c r="G82" i="2"/>
  <c r="F82" i="2"/>
  <c r="J81" i="2"/>
  <c r="G81" i="2"/>
  <c r="F81" i="2"/>
  <c r="J80" i="2"/>
  <c r="I80" i="2"/>
  <c r="G80" i="2"/>
  <c r="F80" i="2"/>
  <c r="J79" i="2"/>
  <c r="G79" i="2"/>
  <c r="F79" i="2"/>
  <c r="J78" i="2"/>
  <c r="G78" i="2"/>
  <c r="F78" i="2"/>
  <c r="J77" i="2"/>
  <c r="I77" i="2"/>
  <c r="G77" i="2"/>
  <c r="F77" i="2"/>
  <c r="J76" i="2"/>
  <c r="I76" i="2"/>
  <c r="G76" i="2"/>
  <c r="F76" i="2"/>
  <c r="J75" i="2"/>
  <c r="I75" i="2"/>
  <c r="G75" i="2"/>
  <c r="F75" i="2"/>
  <c r="J74" i="2"/>
  <c r="I74" i="2"/>
  <c r="G74" i="2"/>
  <c r="F74" i="2"/>
  <c r="J73" i="2"/>
  <c r="I73" i="2"/>
  <c r="G73" i="2"/>
  <c r="F73" i="2"/>
  <c r="J72" i="2"/>
  <c r="I72" i="2"/>
  <c r="G72" i="2"/>
  <c r="F72" i="2"/>
  <c r="J71" i="2"/>
  <c r="I71" i="2"/>
  <c r="G71" i="2"/>
  <c r="F71" i="2"/>
  <c r="J70" i="2"/>
  <c r="I70" i="2"/>
  <c r="G70" i="2"/>
  <c r="F70" i="2"/>
  <c r="J69" i="2"/>
  <c r="I69" i="2"/>
  <c r="G69" i="2"/>
  <c r="F69" i="2"/>
  <c r="J68" i="2"/>
  <c r="I68" i="2"/>
  <c r="G68" i="2"/>
  <c r="F68" i="2"/>
  <c r="J67" i="2"/>
  <c r="I67" i="2"/>
  <c r="G67" i="2"/>
  <c r="F67" i="2"/>
  <c r="J66" i="2"/>
  <c r="I66" i="2"/>
  <c r="G66" i="2"/>
  <c r="F66" i="2"/>
  <c r="J65" i="2"/>
  <c r="I65" i="2"/>
  <c r="G65" i="2"/>
  <c r="F65" i="2"/>
  <c r="J64" i="2"/>
  <c r="G64" i="2"/>
  <c r="F64" i="2"/>
  <c r="J63" i="2"/>
  <c r="G63" i="2"/>
  <c r="F63" i="2"/>
  <c r="J62" i="2"/>
  <c r="G62" i="2"/>
  <c r="F62" i="2"/>
  <c r="J61" i="2"/>
  <c r="I61" i="2"/>
  <c r="G61" i="2"/>
  <c r="F61" i="2"/>
  <c r="J60" i="2"/>
  <c r="I60" i="2"/>
  <c r="G60" i="2"/>
  <c r="F60" i="2"/>
  <c r="J59" i="2"/>
  <c r="I59" i="2"/>
  <c r="G59" i="2"/>
  <c r="F59" i="2"/>
  <c r="J58" i="2"/>
  <c r="I58" i="2"/>
  <c r="G58" i="2"/>
  <c r="F58" i="2"/>
  <c r="J57" i="2"/>
  <c r="I57" i="2"/>
  <c r="G57" i="2"/>
  <c r="F57" i="2"/>
  <c r="J56" i="2"/>
  <c r="I56" i="2"/>
  <c r="G56" i="2"/>
  <c r="F56" i="2"/>
  <c r="J55" i="2"/>
  <c r="I55" i="2"/>
  <c r="G55" i="2"/>
  <c r="F55" i="2"/>
  <c r="J54" i="2"/>
  <c r="I54" i="2"/>
  <c r="G54" i="2"/>
  <c r="F54" i="2"/>
  <c r="J53" i="2"/>
  <c r="I53" i="2"/>
  <c r="G53" i="2"/>
  <c r="F53" i="2"/>
  <c r="J52" i="2"/>
  <c r="I52" i="2"/>
  <c r="G52" i="2"/>
  <c r="F52" i="2"/>
  <c r="J51" i="2"/>
  <c r="I51" i="2"/>
  <c r="G51" i="2"/>
  <c r="F51" i="2"/>
  <c r="J50" i="2"/>
  <c r="I50" i="2"/>
  <c r="G50" i="2"/>
  <c r="F50" i="2"/>
  <c r="J49" i="2"/>
  <c r="I49" i="2"/>
  <c r="G49" i="2"/>
  <c r="F49" i="2"/>
  <c r="J48" i="2"/>
  <c r="G48" i="2"/>
  <c r="F48" i="2"/>
  <c r="J47" i="2"/>
  <c r="G47" i="2"/>
  <c r="F47" i="2"/>
  <c r="J46" i="2"/>
  <c r="G46" i="2"/>
  <c r="F46" i="2"/>
  <c r="J45" i="2"/>
  <c r="I45" i="2"/>
  <c r="G45" i="2"/>
  <c r="F45" i="2"/>
  <c r="J44" i="2"/>
  <c r="I44" i="2"/>
  <c r="G44" i="2"/>
  <c r="F44" i="2"/>
  <c r="J43" i="2"/>
  <c r="I43" i="2"/>
  <c r="G43" i="2"/>
  <c r="F43" i="2"/>
  <c r="J42" i="2"/>
  <c r="I42" i="2"/>
  <c r="G42" i="2"/>
  <c r="F42" i="2"/>
  <c r="J41" i="2"/>
  <c r="I41" i="2"/>
  <c r="G41" i="2"/>
  <c r="F41" i="2"/>
  <c r="J40" i="2"/>
  <c r="I40" i="2"/>
  <c r="G40" i="2"/>
  <c r="F40" i="2"/>
  <c r="J39" i="2"/>
  <c r="I39" i="2"/>
  <c r="G39" i="2"/>
  <c r="F39" i="2"/>
  <c r="J38" i="2"/>
  <c r="I38" i="2"/>
  <c r="G38" i="2"/>
  <c r="F38" i="2"/>
  <c r="J37" i="2"/>
  <c r="I37" i="2"/>
  <c r="G37" i="2"/>
  <c r="F37" i="2"/>
  <c r="J36" i="2"/>
  <c r="I36" i="2"/>
  <c r="G36" i="2"/>
  <c r="F36" i="2"/>
  <c r="J35" i="2"/>
  <c r="I35" i="2"/>
  <c r="G35" i="2"/>
  <c r="F35" i="2"/>
  <c r="J34" i="2"/>
  <c r="I34" i="2"/>
  <c r="G34" i="2"/>
  <c r="F34" i="2"/>
  <c r="J33" i="2"/>
  <c r="I33" i="2"/>
  <c r="G33" i="2"/>
  <c r="F33" i="2"/>
  <c r="J32" i="2"/>
  <c r="G32" i="2"/>
  <c r="F32" i="2"/>
  <c r="J31" i="2"/>
  <c r="G31" i="2"/>
  <c r="F31" i="2"/>
  <c r="J30" i="2"/>
  <c r="G30" i="2"/>
  <c r="F30" i="2"/>
  <c r="J29" i="2"/>
  <c r="I29" i="2"/>
  <c r="G29" i="2"/>
  <c r="F29" i="2"/>
  <c r="J28" i="2"/>
  <c r="I28" i="2"/>
  <c r="G28" i="2"/>
  <c r="F28" i="2"/>
  <c r="J27" i="2"/>
  <c r="I27" i="2"/>
  <c r="G27" i="2"/>
  <c r="F27" i="2"/>
  <c r="J26" i="2"/>
  <c r="I26" i="2"/>
  <c r="G26" i="2"/>
  <c r="F26" i="2"/>
  <c r="J25" i="2"/>
  <c r="I25" i="2"/>
  <c r="G25" i="2"/>
  <c r="F25" i="2"/>
  <c r="J24" i="2"/>
  <c r="I24" i="2"/>
  <c r="G24" i="2"/>
  <c r="F24" i="2"/>
  <c r="J23" i="2"/>
  <c r="I23" i="2"/>
  <c r="G23" i="2"/>
  <c r="F23" i="2"/>
  <c r="J22" i="2"/>
  <c r="I22" i="2"/>
  <c r="G22" i="2"/>
  <c r="F22" i="2"/>
  <c r="J21" i="2"/>
  <c r="I21" i="2"/>
  <c r="G21" i="2"/>
  <c r="F21" i="2"/>
  <c r="J20" i="2"/>
  <c r="I20" i="2"/>
  <c r="G20" i="2"/>
  <c r="F20" i="2"/>
  <c r="J19" i="2"/>
  <c r="I19" i="2"/>
  <c r="G19" i="2"/>
  <c r="F19" i="2"/>
  <c r="J18" i="2"/>
  <c r="I18" i="2"/>
  <c r="G18" i="2"/>
  <c r="F18" i="2"/>
  <c r="J17" i="2"/>
  <c r="I17" i="2"/>
  <c r="G17" i="2"/>
  <c r="F17" i="2"/>
  <c r="J16" i="2"/>
  <c r="G16" i="2"/>
  <c r="F16" i="2"/>
  <c r="J15" i="2"/>
  <c r="G15" i="2"/>
  <c r="F15" i="2"/>
  <c r="J14" i="2"/>
  <c r="G14" i="2"/>
  <c r="F14" i="2"/>
  <c r="J13" i="2"/>
  <c r="I13" i="2"/>
  <c r="G13" i="2"/>
  <c r="F13" i="2"/>
  <c r="J12" i="2"/>
  <c r="I12" i="2"/>
  <c r="G12" i="2"/>
  <c r="F12" i="2"/>
  <c r="J11" i="2"/>
  <c r="I11" i="2"/>
  <c r="G11" i="2"/>
  <c r="F11" i="2"/>
  <c r="J10" i="2"/>
  <c r="I10" i="2"/>
  <c r="G10" i="2"/>
  <c r="F10" i="2"/>
  <c r="J9" i="2"/>
  <c r="I9" i="2"/>
  <c r="G9" i="2"/>
  <c r="F9" i="2"/>
  <c r="J8" i="2"/>
  <c r="I8" i="2"/>
  <c r="G8" i="2"/>
  <c r="F8" i="2"/>
  <c r="J7" i="2"/>
  <c r="I7" i="2"/>
  <c r="G7" i="2"/>
  <c r="F7" i="2"/>
  <c r="J6" i="2"/>
  <c r="I6" i="2"/>
  <c r="G6" i="2"/>
  <c r="F6" i="2"/>
  <c r="J5" i="2"/>
  <c r="I5" i="2"/>
  <c r="G5" i="2"/>
  <c r="F5" i="2"/>
  <c r="J4" i="2"/>
  <c r="I4" i="2"/>
  <c r="G4" i="2"/>
  <c r="F4" i="2"/>
  <c r="J3" i="2"/>
  <c r="I3" i="2"/>
  <c r="G3" i="2"/>
  <c r="F3" i="2"/>
  <c r="J2" i="2"/>
  <c r="I2" i="2"/>
  <c r="G2" i="2"/>
  <c r="F2" i="2"/>
  <c r="C78" i="27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  <c r="I20" i="21" l="1"/>
  <c r="I19" i="21"/>
  <c r="I81" i="2"/>
  <c r="I82" i="2"/>
  <c r="I83" i="2"/>
  <c r="I84" i="2"/>
  <c r="I85" i="2"/>
  <c r="I86" i="2"/>
  <c r="I25" i="21"/>
  <c r="I21" i="21"/>
  <c r="I2" i="21"/>
  <c r="I3" i="21"/>
  <c r="I9" i="21"/>
  <c r="I11" i="21"/>
  <c r="I12" i="21"/>
  <c r="I13" i="21"/>
  <c r="I17" i="21"/>
  <c r="I18" i="21"/>
  <c r="I4" i="21"/>
  <c r="I18" i="23"/>
  <c r="I19" i="23"/>
  <c r="I2" i="23"/>
  <c r="I3" i="23"/>
  <c r="I4" i="23"/>
  <c r="I5" i="23"/>
  <c r="I6" i="23"/>
  <c r="I18" i="17"/>
  <c r="I19" i="17"/>
  <c r="I20" i="17"/>
  <c r="I72" i="17"/>
  <c r="I73" i="17"/>
  <c r="I74" i="17"/>
  <c r="I75" i="17"/>
  <c r="I76" i="17"/>
  <c r="I80" i="17"/>
  <c r="I81" i="17"/>
  <c r="I82" i="17"/>
  <c r="I26" i="17"/>
  <c r="I27" i="17"/>
  <c r="I28" i="17"/>
  <c r="I32" i="17"/>
  <c r="I33" i="17"/>
  <c r="I34" i="17"/>
  <c r="I35" i="17"/>
  <c r="I36" i="17"/>
  <c r="I40" i="17"/>
  <c r="I41" i="17"/>
  <c r="I42" i="17"/>
  <c r="I43" i="17"/>
  <c r="I44" i="17"/>
  <c r="I48" i="17"/>
  <c r="I49" i="17"/>
  <c r="I50" i="17"/>
  <c r="I66" i="17"/>
  <c r="I10" i="21"/>
  <c r="I5" i="21"/>
  <c r="I26" i="21"/>
  <c r="I23" i="21"/>
  <c r="I15" i="21"/>
  <c r="I7" i="21"/>
  <c r="I51" i="17"/>
  <c r="I52" i="17"/>
  <c r="I67" i="17"/>
  <c r="I68" i="17"/>
  <c r="I83" i="17"/>
  <c r="I84" i="17"/>
  <c r="I86" i="17"/>
  <c r="I78" i="17"/>
  <c r="I70" i="17"/>
  <c r="I62" i="17"/>
  <c r="I54" i="17"/>
  <c r="I46" i="17"/>
  <c r="I38" i="17"/>
  <c r="I30" i="17"/>
  <c r="I22" i="17"/>
  <c r="I14" i="17"/>
  <c r="I6" i="17"/>
  <c r="I14" i="2"/>
  <c r="I15" i="2"/>
  <c r="I16" i="2"/>
  <c r="I30" i="2"/>
  <c r="I31" i="2"/>
  <c r="I32" i="2"/>
  <c r="I46" i="2"/>
  <c r="I47" i="2"/>
  <c r="I48" i="2"/>
  <c r="I62" i="2"/>
  <c r="I63" i="2"/>
  <c r="I64" i="2"/>
  <c r="I78" i="2"/>
  <c r="I79" i="2"/>
  <c r="I87" i="2"/>
  <c r="I6" i="21"/>
  <c r="I14" i="21"/>
  <c r="I22" i="21"/>
  <c r="I5" i="17"/>
  <c r="I13" i="17"/>
  <c r="I21" i="17"/>
  <c r="I29" i="17"/>
  <c r="I37" i="17"/>
  <c r="I45" i="17"/>
  <c r="I53" i="17"/>
  <c r="I61" i="17"/>
  <c r="I69" i="17"/>
  <c r="I77" i="17"/>
  <c r="I85" i="17"/>
  <c r="I8" i="21"/>
  <c r="I16" i="21"/>
  <c r="I24" i="21"/>
  <c r="I7" i="17"/>
  <c r="I15" i="17"/>
  <c r="I23" i="17"/>
  <c r="I31" i="17"/>
  <c r="I39" i="17"/>
  <c r="I47" i="17"/>
  <c r="I55" i="17"/>
  <c r="I63" i="17"/>
  <c r="I71" i="17"/>
  <c r="I79" i="17"/>
  <c r="I87" i="17"/>
  <c r="I87" i="5"/>
  <c r="I83" i="5"/>
  <c r="I79" i="5"/>
  <c r="I75" i="5"/>
  <c r="I71" i="5"/>
  <c r="I67" i="5"/>
  <c r="I63" i="5"/>
  <c r="I59" i="5"/>
  <c r="I55" i="5"/>
  <c r="I51" i="5"/>
  <c r="I47" i="5"/>
  <c r="I43" i="5"/>
  <c r="I39" i="5"/>
  <c r="I35" i="5"/>
  <c r="I31" i="5"/>
  <c r="I27" i="5"/>
  <c r="I23" i="5"/>
  <c r="I19" i="5"/>
  <c r="I15" i="5"/>
  <c r="I11" i="5"/>
  <c r="I7" i="5"/>
  <c r="I3" i="5"/>
  <c r="I90" i="5"/>
  <c r="I88" i="5"/>
  <c r="I80" i="5"/>
  <c r="I6" i="5"/>
  <c r="I14" i="5"/>
  <c r="I22" i="5"/>
  <c r="I30" i="5"/>
  <c r="I38" i="5"/>
  <c r="I46" i="5"/>
  <c r="I54" i="5"/>
  <c r="I62" i="5"/>
  <c r="I70" i="5"/>
  <c r="I78" i="5"/>
  <c r="I86" i="5"/>
</calcChain>
</file>

<file path=xl/sharedStrings.xml><?xml version="1.0" encoding="utf-8"?>
<sst xmlns="http://schemas.openxmlformats.org/spreadsheetml/2006/main" count="1611" uniqueCount="326">
  <si>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</si>
  <si>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</si>
  <si>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</si>
  <si>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</si>
  <si>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</si>
  <si>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</si>
  <si>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</si>
  <si>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</si>
  <si>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DİĞER MADENCİLİK VE TAŞ OCAKÇILIĞI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</si>
  <si>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</si>
  <si>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</si>
  <si>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</si>
  <si>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</si>
  <si>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</si>
  <si>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</si>
  <si>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</si>
  <si>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</si>
  <si>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</si>
  <si>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</si>
  <si>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</si>
  <si>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</si>
  <si>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</si>
  <si>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</si>
  <si>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</si>
  <si>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</si>
  <si>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</si>
  <si>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</si>
  <si>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</si>
  <si>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</si>
  <si>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</si>
  <si>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</si>
  <si>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</si>
  <si>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</si>
  <si>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</si>
  <si>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</si>
  <si>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</si>
  <si>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</si>
  <si>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</si>
  <si>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</si>
  <si>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</si>
  <si>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</si>
  <si>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</si>
  <si>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</si>
  <si>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</si>
  <si>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</si>
  <si>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</si>
  <si>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</si>
  <si>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</si>
  <si>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</si>
  <si>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</si>
  <si>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</si>
  <si>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</si>
  <si>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</si>
  <si>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</si>
  <si>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</si>
  <si>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</si>
  <si>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</si>
  <si>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</si>
  <si>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</si>
  <si>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</si>
  <si>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</si>
  <si>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</si>
  <si>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</si>
  <si>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</si>
  <si>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</si>
  <si>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</si>
  <si>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</si>
  <si>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</si>
  <si>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</si>
  <si>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</si>
  <si>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</si>
  <si>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</si>
  <si>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</si>
  <si>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</si>
  <si>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</si>
  <si>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</si>
  <si>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</si>
  <si>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</si>
  <si>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</si>
  <si>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</si>
  <si>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</si>
  <si>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</si>
  <si>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</si>
  <si>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</si>
  <si>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</si>
  <si>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</si>
  <si>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</si>
  <si>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</si>
  <si>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</si>
  <si>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</si>
  <si>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</si>
  <si>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</si>
  <si>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</si>
  <si>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</si>
  <si>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</si>
  <si>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</si>
  <si>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</si>
  <si>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</si>
  <si>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</si>
  <si>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</si>
  <si>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</si>
  <si>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</si>
  <si>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</si>
  <si>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</si>
  <si>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</si>
  <si>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</si>
  <si>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</si>
  <si>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</si>
  <si>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</si>
  <si>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</si>
  <si>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</si>
  <si>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</si>
  <si>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</si>
  <si>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</si>
  <si>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</si>
  <si>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</si>
  <si>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</si>
  <si>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</si>
  <si>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</si>
  <si>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</si>
  <si>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</si>
  <si>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</si>
  <si>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</si>
  <si>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</si>
  <si>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</si>
  <si>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</si>
  <si>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</si>
  <si>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</si>
  <si>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</si>
  <si>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</si>
  <si>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</si>
  <si>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</si>
  <si>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</si>
  <si>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</si>
  <si>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</si>
  <si>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</si>
  <si>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</si>
  <si>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</si>
  <si>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</si>
  <si>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</si>
  <si>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</si>
  <si>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</si>
  <si>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</si>
  <si>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</si>
  <si>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</si>
  <si>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</si>
  <si>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</si>
  <si>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</si>
  <si>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</si>
  <si>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</si>
  <si>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</si>
  <si>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</si>
  <si>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</si>
  <si>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</si>
  <si>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</si>
  <si>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</si>
  <si>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</si>
  <si>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</si>
  <si>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</si>
  <si>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</si>
  <si>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</si>
  <si>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</si>
  <si>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</si>
  <si>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</si>
  <si>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</si>
  <si>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</si>
  <si>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</si>
  <si>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</si>
  <si>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</si>
  <si>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</si>
  <si>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</si>
  <si>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</si>
  <si>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</si>
  <si>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</si>
  <si>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</si>
  <si>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</si>
  <si>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</si>
  <si>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</si>
  <si>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</si>
  <si>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</si>
  <si>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</si>
  <si>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</si>
  <si>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</si>
  <si>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</si>
  <si>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</si>
  <si>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</si>
  <si>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</si>
  <si>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</si>
  <si>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</si>
  <si>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</si>
  <si>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</si>
  <si>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</si>
  <si>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</si>
  <si>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</si>
  <si>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</si>
  <si>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</si>
  <si>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</si>
  <si>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</si>
  <si>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</si>
  <si>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</si>
  <si>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</si>
  <si>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</si>
  <si>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</si>
  <si>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</si>
  <si>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</si>
  <si>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</si>
  <si>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</si>
  <si>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</si>
  <si>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</si>
  <si>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</si>
  <si>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</si>
  <si>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</si>
  <si>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</si>
  <si>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</si>
  <si>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</si>
  <si>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</si>
  <si>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</si>
  <si>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</si>
  <si>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</si>
  <si>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</si>
  <si>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</si>
  <si>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</si>
  <si>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</si>
  <si>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</si>
  <si>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</si>
  <si>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</si>
  <si>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</si>
  <si>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</si>
  <si>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</si>
  <si>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</si>
  <si>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</si>
  <si>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</si>
  <si>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</si>
  <si>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</si>
  <si>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</si>
  <si>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</si>
  <si>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</si>
  <si>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</si>
  <si>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</si>
  <si>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</si>
  <si>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</si>
  <si>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</si>
  <si>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</si>
  <si>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</si>
  <si>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</si>
  <si>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</si>
  <si>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</si>
  <si>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</si>
  <si>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</si>
  <si>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</si>
  <si>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</si>
  <si>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</si>
  <si>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</si>
  <si>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</si>
  <si>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</si>
  <si>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</si>
  <si>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</si>
  <si>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</si>
  <si>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</si>
  <si>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</si>
  <si>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</si>
  <si>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</si>
  <si>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</si>
  <si>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</si>
  <si>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</si>
  <si>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 xml:space="preserve">DİĞER MADENCİLİK VE TAŞ OCAK.  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</si>
  <si>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</si>
  <si>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</si>
  <si>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</si>
  <si>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</si>
  <si>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</si>
  <si>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</si>
  <si>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</si>
  <si>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</si>
  <si>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</si>
  <si>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</si>
  <si>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</si>
  <si>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</si>
  <si>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</si>
  <si>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</si>
  <si>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</si>
  <si>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</si>
  <si>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</si>
  <si>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>İlin Payı (Ekim 2015)</t>
  </si>
  <si>
    <t>Çalışan Sayısında Değişim (Ekim 2015 - Ekim 2014)</t>
  </si>
  <si>
    <t>Çalışan Sayısındaki Fark  (Ekim 2015 - Ekim 2014)</t>
  </si>
  <si>
    <t>Artışta İlin Payı (%) (Ekim 2015)</t>
  </si>
  <si>
    <t>Çalışan Sayısındaki Fark  (Ekim 2015 - Eylül 2015)</t>
  </si>
  <si>
    <t>Esnaf Sayısında Değişim (Ekim 2015 - Ekim 2014)</t>
  </si>
  <si>
    <t>Esnaf Sayısındaki Fark (Ekim 2015 - Ekim 2014)</t>
  </si>
  <si>
    <t>Esnaf Sayısındaki Fark (Ekim 2015 - Eylül 2015)</t>
  </si>
  <si>
    <t>Çiftçi Sayısında Değişim (Ekim 2015 - Ekim 2014)</t>
  </si>
  <si>
    <t>Çiftçi Sayısındaki Fark (Ekim 2015 - Ekim 2014)</t>
  </si>
  <si>
    <t>Çiftçi Sayısındaki Fark (Ekim 2015 - Eylül 2015)</t>
  </si>
  <si>
    <t>Çalışan Sayısındaki Fark (Ekim 2015 - Ekim 2014)</t>
  </si>
  <si>
    <t>Çalışan Sayısındaki Fark (Ekim 2015 - Eylül 2015)</t>
  </si>
  <si>
    <t>İşyeri Sayısında Değişim (Ekim 2015 - Ekim 2014)</t>
  </si>
  <si>
    <t>İşyeri Sayısındaki Fark (Ekim 2015 - Ekim 2014)</t>
  </si>
  <si>
    <t>İşyeri Sayısındaki Fark (Ekim 2015 - Eylül 2015)</t>
  </si>
  <si>
    <t>İldeki Kadın İstihdamının Toplam İstihdama Oranı (Ekim 2015)</t>
  </si>
  <si>
    <t>Kadın İstihdamındaki Değişim (Ekim 2015 - Ekim 2014)</t>
  </si>
  <si>
    <t>Kadın İstihdamındaki Fark (Ekim 2015 - Ekim 2014)</t>
  </si>
  <si>
    <t>Kadın İstihdamındaki Fark (Ekim 2015 - Eylül 2015)</t>
  </si>
  <si>
    <t>Ortalama Günlük Kazanç Değişim (Ekim 2015 - Ekim 2014)</t>
  </si>
  <si>
    <t>Ortalama Günlük Kazanç Fark (TL) (Ekim 2015 - Eylül 2015)</t>
  </si>
  <si>
    <t>Sektörün payı (Ekim 2015)</t>
  </si>
  <si>
    <t>Artışta Sektörün Payı (%) (Ekim 2015)</t>
  </si>
  <si>
    <t>Sektörün Sigortalı Kadın İstihdamındaki Payı (Ekim 2015)</t>
  </si>
  <si>
    <t>Ortalama Günlük Kazanç Fark (TL) (Ekim 2015 - Ekim 2014)</t>
  </si>
  <si>
    <t>KOBİ İşyeri Sayısı Değişim (Ekim 2015 - Ekim 2014)</t>
  </si>
  <si>
    <t>KOBİ İşyeri Sayısı Fark (Ekim 2015 - Ekim 2014)</t>
  </si>
  <si>
    <t>KOBİ İşyeri Sayısı Fark (Ekim 2015 - Eylül 2015)</t>
  </si>
  <si>
    <t>KOBİ İşyeri Sektör Değişim (Ekim 2015 - Ekim 2014)</t>
  </si>
  <si>
    <t>KOBİ İşyeri Sektör Fark (Ekim 2015 - Ekim 2014)</t>
  </si>
  <si>
    <t>KOBİ İşyeri Sektör Fark (Ekim 2015 - Eylül 2015)</t>
  </si>
  <si>
    <t>KOBİ Sigortalı Sayısı Değişim (Ekim 2015 - Ekim 2014)</t>
  </si>
  <si>
    <t>KOBİ Sigortalı Sayısı Fark (Ekim 2015 - Ekim 2014)</t>
  </si>
  <si>
    <t>KOBİ Sigortalı Sayısı Fark (Ekim 2015 - Eylül 2015)</t>
  </si>
  <si>
    <t>KOBİ Sigortalı Sektör Değişim (Ekim 2015 - Ekim 2014)</t>
  </si>
  <si>
    <t>KOBİ Sigortalı Sektör Fark (Ekim 2015 - Ekim 2014)</t>
  </si>
  <si>
    <t>KOBİ Sigortalı Sektör Fark (Ekim 2015 - Eylül 2015)</t>
  </si>
  <si>
    <t>İlin Payı (Aralık 2015)</t>
  </si>
  <si>
    <t>Başvuru Sayısındaki Değişim (Aralık 2015 - Aralık 2014)</t>
  </si>
  <si>
    <t>Başvuru Sayısındaki Fark (Aralık 2015 - Aralık 2014)</t>
  </si>
  <si>
    <t>Ödeme Yapılan Kişi Sayısındaki Değişim (Aralık 2015 - Aralık 2014)</t>
  </si>
  <si>
    <t>Ödeme Yapılan Kişi Sayısındaki Fark (Aralık 2015 - Aralık 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</si>
</sst>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1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9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06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" fillId="0" borderId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9" fillId="0" borderId="8" applyNumberFormat="0" applyFill="0" applyAlignment="0" applyProtection="0"/>
    <xf numFmtId="0" fontId="20" fillId="10" borderId="9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12" borderId="0" applyNumberFormat="0" applyBorder="0" applyAlignment="0" applyProtection="0"/>
    <xf numFmtId="0" fontId="9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9" fillId="21" borderId="0" applyNumberFormat="0" applyBorder="0" applyAlignment="0" applyProtection="0"/>
    <xf numFmtId="0" fontId="1" fillId="20" borderId="0" applyNumberFormat="0" applyBorder="0" applyAlignment="0" applyProtection="0"/>
    <xf numFmtId="0" fontId="9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6" fillId="19" borderId="0" applyNumberFormat="0" applyBorder="0" applyAlignment="0" applyProtection="0"/>
    <xf numFmtId="0" fontId="46" fillId="21" borderId="0" applyNumberFormat="0" applyBorder="0" applyAlignment="0" applyProtection="0"/>
    <xf numFmtId="0" fontId="1" fillId="20" borderId="0" applyNumberFormat="0" applyBorder="0" applyAlignment="0" applyProtection="0"/>
    <xf numFmtId="0" fontId="9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9" fillId="23" borderId="0" applyNumberFormat="0" applyBorder="0" applyAlignment="0" applyProtection="0"/>
    <xf numFmtId="0" fontId="4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9" fillId="23" borderId="0" applyNumberFormat="0" applyBorder="0" applyAlignment="0" applyProtection="0"/>
    <xf numFmtId="0" fontId="46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6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9" fillId="29" borderId="0" applyNumberFormat="0" applyBorder="0" applyAlignment="0" applyProtection="0"/>
    <xf numFmtId="0" fontId="4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9" fillId="31" borderId="0" applyNumberFormat="0" applyBorder="0" applyAlignment="0" applyProtection="0"/>
    <xf numFmtId="0" fontId="46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9" fillId="19" borderId="0" applyNumberFormat="0" applyBorder="0" applyAlignment="0" applyProtection="0"/>
    <xf numFmtId="0" fontId="46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" fillId="29" borderId="0" applyNumberFormat="0" applyBorder="0" applyAlignment="0" applyProtection="0"/>
    <xf numFmtId="0" fontId="46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3" fillId="19" borderId="0" applyNumberFormat="0" applyBorder="0" applyAlignment="0" applyProtection="0"/>
    <xf numFmtId="0" fontId="47" fillId="19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9" fillId="21" borderId="0" applyNumberFormat="0" applyBorder="0" applyAlignment="0" applyProtection="0"/>
    <xf numFmtId="0" fontId="47" fillId="14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3" fillId="29" borderId="0" applyNumberFormat="0" applyBorder="0" applyAlignment="0" applyProtection="0"/>
    <xf numFmtId="0" fontId="47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0" borderId="0" applyNumberFormat="0" applyBorder="0" applyAlignment="0" applyProtection="0"/>
    <xf numFmtId="0" fontId="23" fillId="34" borderId="0" applyNumberFormat="0" applyBorder="0" applyAlignment="0" applyProtection="0"/>
    <xf numFmtId="0" fontId="47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47" fillId="17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3" fillId="21" borderId="0" applyNumberFormat="0" applyBorder="0" applyAlignment="0" applyProtection="0"/>
    <xf numFmtId="0" fontId="47" fillId="21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4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8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52" fillId="0" borderId="12" applyNumberFormat="0" applyFill="0" applyAlignment="0" applyProtection="0"/>
    <xf numFmtId="0" fontId="53" fillId="0" borderId="12" applyNumberFormat="0" applyFill="0" applyAlignment="0" applyProtection="0"/>
    <xf numFmtId="0" fontId="39" fillId="0" borderId="13" applyNumberFormat="0" applyFill="0" applyAlignment="0" applyProtection="0"/>
    <xf numFmtId="0" fontId="39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40" fillId="0" borderId="15" applyNumberFormat="0" applyFill="0" applyAlignment="0" applyProtection="0"/>
    <xf numFmtId="0" fontId="40" fillId="0" borderId="15" applyNumberFormat="0" applyFill="0" applyAlignment="0" applyProtection="0"/>
    <xf numFmtId="0" fontId="56" fillId="0" borderId="16" applyNumberFormat="0" applyFill="0" applyAlignment="0" applyProtection="0"/>
    <xf numFmtId="0" fontId="57" fillId="0" borderId="16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1" fontId="2" fillId="0" borderId="0"/>
    <xf numFmtId="0" fontId="2" fillId="0" borderId="0"/>
    <xf numFmtId="0" fontId="17" fillId="19" borderId="7" applyNumberFormat="0" applyAlignment="0" applyProtection="0"/>
    <xf numFmtId="0" fontId="58" fillId="19" borderId="7" applyNumberFormat="0" applyAlignment="0" applyProtection="0"/>
    <xf numFmtId="0" fontId="29" fillId="34" borderId="18" applyNumberFormat="0" applyAlignment="0" applyProtection="0"/>
    <xf numFmtId="0" fontId="29" fillId="34" borderId="18" applyNumberFormat="0" applyAlignment="0" applyProtection="0"/>
    <xf numFmtId="0" fontId="16" fillId="29" borderId="6" applyNumberFormat="0" applyAlignment="0" applyProtection="0"/>
    <xf numFmtId="0" fontId="59" fillId="29" borderId="6" applyNumberFormat="0" applyAlignment="0" applyProtection="0"/>
    <xf numFmtId="0" fontId="30" fillId="27" borderId="19" applyNumberFormat="0" applyAlignment="0" applyProtection="0"/>
    <xf numFmtId="0" fontId="30" fillId="27" borderId="19" applyNumberFormat="0" applyAlignment="0" applyProtection="0"/>
    <xf numFmtId="0" fontId="18" fillId="19" borderId="6" applyNumberFormat="0" applyAlignment="0" applyProtection="0"/>
    <xf numFmtId="0" fontId="60" fillId="19" borderId="6" applyNumberFormat="0" applyAlignment="0" applyProtection="0"/>
    <xf numFmtId="0" fontId="31" fillId="34" borderId="19" applyNumberFormat="0" applyAlignment="0" applyProtection="0"/>
    <xf numFmtId="0" fontId="31" fillId="34" borderId="19" applyNumberFormat="0" applyAlignment="0" applyProtection="0"/>
    <xf numFmtId="0" fontId="61" fillId="10" borderId="9" applyNumberFormat="0" applyAlignment="0" applyProtection="0"/>
    <xf numFmtId="0" fontId="32" fillId="38" borderId="20" applyNumberFormat="0" applyAlignment="0" applyProtection="0"/>
    <xf numFmtId="0" fontId="32" fillId="38" borderId="20" applyNumberFormat="0" applyAlignment="0" applyProtection="0"/>
    <xf numFmtId="0" fontId="62" fillId="7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6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/>
    <xf numFmtId="0" fontId="65" fillId="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7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9" fillId="0" borderId="0"/>
    <xf numFmtId="0" fontId="43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6" fillId="0" borderId="0"/>
    <xf numFmtId="0" fontId="2" fillId="0" borderId="0"/>
    <xf numFmtId="0" fontId="2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1" fontId="2" fillId="0" borderId="0"/>
    <xf numFmtId="0" fontId="9" fillId="0" borderId="0"/>
    <xf numFmtId="0" fontId="7" fillId="0" borderId="0"/>
    <xf numFmtId="0" fontId="7" fillId="0" borderId="0"/>
    <xf numFmtId="171" fontId="2" fillId="0" borderId="0"/>
    <xf numFmtId="0" fontId="46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9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6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2" fillId="0" borderId="0"/>
    <xf numFmtId="0" fontId="9" fillId="19" borderId="0" applyNumberFormat="0" applyBorder="0" applyAlignment="0" applyProtection="0"/>
    <xf numFmtId="0" fontId="25" fillId="11" borderId="10" applyNumberFormat="0" applyFont="0" applyAlignment="0" applyProtection="0"/>
    <xf numFmtId="0" fontId="1" fillId="11" borderId="10" applyNumberFormat="0" applyFont="0" applyAlignment="0" applyProtection="0"/>
    <xf numFmtId="0" fontId="1" fillId="11" borderId="10" applyNumberFormat="0" applyFont="0" applyAlignment="0" applyProtection="0"/>
    <xf numFmtId="0" fontId="2" fillId="23" borderId="21" applyNumberFormat="0" applyFont="0" applyAlignment="0" applyProtection="0"/>
    <xf numFmtId="0" fontId="2" fillId="23" borderId="21" applyNumberFormat="0" applyFont="0" applyAlignment="0" applyProtection="0"/>
    <xf numFmtId="0" fontId="66" fillId="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45" fillId="0" borderId="0"/>
    <xf numFmtId="0" fontId="10" fillId="0" borderId="22" applyNumberFormat="0" applyFill="0" applyAlignment="0" applyProtection="0"/>
    <xf numFmtId="0" fontId="67" fillId="0" borderId="22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3" fillId="36" borderId="0" applyNumberFormat="0" applyBorder="0" applyAlignment="0" applyProtection="0"/>
    <xf numFmtId="0" fontId="47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39" borderId="0" applyNumberFormat="0" applyBorder="0" applyAlignment="0" applyProtection="0"/>
    <xf numFmtId="0" fontId="47" fillId="12" borderId="0" applyNumberFormat="0" applyBorder="0" applyAlignment="0" applyProtection="0"/>
    <xf numFmtId="0" fontId="26" fillId="40" borderId="0" applyNumberFormat="0" applyBorder="0" applyAlignment="0" applyProtection="0"/>
    <xf numFmtId="0" fontId="26" fillId="40" borderId="0" applyNumberFormat="0" applyBorder="0" applyAlignment="0" applyProtection="0"/>
    <xf numFmtId="0" fontId="47" fillId="15" borderId="0" applyNumberFormat="0" applyBorder="0" applyAlignment="0" applyProtection="0"/>
    <xf numFmtId="0" fontId="26" fillId="41" borderId="0" applyNumberFormat="0" applyBorder="0" applyAlignment="0" applyProtection="0"/>
    <xf numFmtId="0" fontId="26" fillId="41" borderId="0" applyNumberFormat="0" applyBorder="0" applyAlignment="0" applyProtection="0"/>
    <xf numFmtId="0" fontId="23" fillId="42" borderId="0" applyNumberFormat="0" applyBorder="0" applyAlignment="0" applyProtection="0"/>
    <xf numFmtId="0" fontId="47" fillId="42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47" fillId="1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47" fillId="18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31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1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31" borderId="0" applyNumberFormat="0" applyBorder="0" applyAlignment="0" applyProtection="0"/>
    <xf numFmtId="0" fontId="9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9" fillId="29" borderId="0" applyNumberFormat="0" applyBorder="0" applyAlignment="0" applyProtection="0"/>
    <xf numFmtId="0" fontId="9" fillId="23" borderId="0" applyNumberFormat="0" applyBorder="0" applyAlignment="0" applyProtection="0"/>
    <xf numFmtId="0" fontId="9" fillId="21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164" fontId="2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19" borderId="0" applyNumberFormat="0" applyBorder="0" applyAlignment="0" applyProtection="0"/>
    <xf numFmtId="0" fontId="9" fillId="29" borderId="0" applyNumberFormat="0" applyBorder="0" applyAlignment="0" applyProtection="0"/>
    <xf numFmtId="0" fontId="9" fillId="19" borderId="0" applyNumberFormat="0" applyBorder="0" applyAlignment="0" applyProtection="0"/>
    <xf numFmtId="0" fontId="2" fillId="0" borderId="0"/>
    <xf numFmtId="0" fontId="9" fillId="23" borderId="0" applyNumberFormat="0" applyBorder="0" applyAlignment="0" applyProtection="0"/>
    <xf numFmtId="0" fontId="9" fillId="21" borderId="0" applyNumberFormat="0" applyBorder="0" applyAlignment="0" applyProtection="0"/>
    <xf numFmtId="0" fontId="9" fillId="19" borderId="0" applyNumberFormat="0" applyBorder="0" applyAlignment="0" applyProtection="0"/>
  </cellStyleXfs>
  <cellXfs count="171">
    <xf numFmtId="0" fontId="0" fillId="0" borderId="0" xfId="0"/>
    <xf numFmtId="17" fontId="11" fillId="2" borderId="1" xfId="0" applyNumberFormat="1" applyFont="1" applyFill="1" applyBorder="1" applyAlignment="1">
      <alignment horizontal="center" vertical="center" wrapText="1"/>
    </xf>
    <xf numFmtId="17" fontId="11" fillId="2" borderId="2" xfId="0" applyNumberFormat="1" applyFont="1" applyFill="1" applyBorder="1" applyAlignment="1">
      <alignment horizontal="center" vertical="center" wrapText="1"/>
    </xf>
    <xf numFmtId="17" fontId="11" fillId="2" borderId="1" xfId="0" applyNumberFormat="1" applyFont="1" applyFill="1" applyBorder="1" applyAlignment="1">
      <alignment horizontal="center" vertical="center"/>
    </xf>
    <xf numFmtId="0" fontId="4" fillId="0" borderId="0" xfId="3" applyFont="1" applyFill="1" applyBorder="1"/>
    <xf numFmtId="0" fontId="4" fillId="0" borderId="0" xfId="3" applyFont="1" applyBorder="1"/>
    <xf numFmtId="0" fontId="4" fillId="0" borderId="3" xfId="3" applyFont="1" applyFill="1" applyBorder="1"/>
    <xf numFmtId="0" fontId="11" fillId="2" borderId="1" xfId="0" applyFont="1" applyFill="1" applyBorder="1" applyAlignment="1">
      <alignment horizontal="center" vertical="center"/>
    </xf>
    <xf numFmtId="0" fontId="12" fillId="0" borderId="0" xfId="0" applyFont="1"/>
    <xf numFmtId="3" fontId="12" fillId="0" borderId="0" xfId="0" applyNumberFormat="1" applyFont="1"/>
    <xf numFmtId="0" fontId="12" fillId="0" borderId="0" xfId="0" applyFont="1" applyBorder="1"/>
    <xf numFmtId="166" fontId="12" fillId="0" borderId="0" xfId="0" applyNumberFormat="1" applyFont="1" applyBorder="1"/>
    <xf numFmtId="0" fontId="11" fillId="0" borderId="0" xfId="0" applyFont="1"/>
    <xf numFmtId="3" fontId="12" fillId="0" borderId="0" xfId="0" applyNumberFormat="1" applyFont="1" applyFill="1"/>
    <xf numFmtId="166" fontId="12" fillId="0" borderId="0" xfId="11" applyNumberFormat="1" applyFont="1"/>
    <xf numFmtId="166" fontId="12" fillId="0" borderId="0" xfId="0" applyNumberFormat="1" applyFont="1" applyFill="1" applyBorder="1"/>
    <xf numFmtId="0" fontId="11" fillId="2" borderId="1" xfId="0" applyFont="1" applyFill="1" applyBorder="1" applyAlignment="1">
      <alignment horizontal="center" vertical="center" wrapText="1"/>
    </xf>
    <xf numFmtId="9" fontId="12" fillId="0" borderId="0" xfId="11" applyFont="1" applyBorder="1"/>
    <xf numFmtId="17" fontId="11" fillId="2" borderId="4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/>
    <xf numFmtId="2" fontId="12" fillId="0" borderId="0" xfId="0" applyNumberFormat="1" applyFont="1"/>
    <xf numFmtId="166" fontId="12" fillId="0" borderId="0" xfId="11" applyNumberFormat="1" applyFont="1" applyFill="1" applyBorder="1"/>
    <xf numFmtId="166" fontId="12" fillId="0" borderId="0" xfId="11" applyNumberFormat="1" applyFont="1" applyBorder="1"/>
    <xf numFmtId="9" fontId="11" fillId="0" borderId="0" xfId="11" applyNumberFormat="1" applyFont="1"/>
    <xf numFmtId="17" fontId="11" fillId="2" borderId="5" xfId="0" applyNumberFormat="1" applyFont="1" applyFill="1" applyBorder="1" applyAlignment="1">
      <alignment horizontal="center" vertical="center"/>
    </xf>
    <xf numFmtId="0" fontId="12" fillId="0" borderId="0" xfId="0" applyFont="1" applyFill="1"/>
    <xf numFmtId="166" fontId="12" fillId="0" borderId="0" xfId="0" applyNumberFormat="1" applyFont="1"/>
    <xf numFmtId="166" fontId="11" fillId="0" borderId="0" xfId="0" applyNumberFormat="1" applyFont="1" applyBorder="1"/>
    <xf numFmtId="17" fontId="12" fillId="0" borderId="0" xfId="0" applyNumberFormat="1" applyFont="1"/>
    <xf numFmtId="167" fontId="12" fillId="0" borderId="0" xfId="0" applyNumberFormat="1" applyFont="1"/>
    <xf numFmtId="0" fontId="11" fillId="0" borderId="0" xfId="0" applyFont="1" applyBorder="1"/>
    <xf numFmtId="0" fontId="3" fillId="0" borderId="0" xfId="7" quotePrefix="1" applyNumberFormat="1" applyFont="1" applyFill="1" applyBorder="1" applyAlignment="1">
      <alignment horizontal="center" vertical="top"/>
    </xf>
    <xf numFmtId="0" fontId="3" fillId="0" borderId="0" xfId="7" quotePrefix="1" applyFont="1" applyFill="1" applyBorder="1" applyAlignment="1">
      <alignment horizontal="center" vertical="top"/>
    </xf>
    <xf numFmtId="166" fontId="12" fillId="0" borderId="0" xfId="3" applyNumberFormat="1" applyFont="1" applyFill="1" applyBorder="1"/>
    <xf numFmtId="17" fontId="11" fillId="2" borderId="0" xfId="0" applyNumberFormat="1" applyFont="1" applyFill="1" applyBorder="1" applyAlignment="1">
      <alignment horizontal="center" vertical="center" wrapText="1"/>
    </xf>
    <xf numFmtId="17" fontId="11" fillId="2" borderId="3" xfId="0" applyNumberFormat="1" applyFont="1" applyFill="1" applyBorder="1" applyAlignment="1">
      <alignment horizontal="center" vertical="center" wrapText="1"/>
    </xf>
    <xf numFmtId="17" fontId="11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3" fontId="12" fillId="0" borderId="0" xfId="0" applyNumberFormat="1" applyFont="1" applyFill="1" applyBorder="1"/>
    <xf numFmtId="166" fontId="12" fillId="0" borderId="0" xfId="0" applyNumberFormat="1" applyFont="1" applyFill="1" applyBorder="1"/>
    <xf numFmtId="0" fontId="0" fillId="0" borderId="0" xfId="0" applyBorder="1"/>
    <xf numFmtId="4" fontId="3" fillId="0" borderId="0" xfId="14" applyNumberFormat="1" applyFont="1" applyFill="1" applyBorder="1" applyAlignment="1">
      <alignment horizontal="right" vertical="center"/>
    </xf>
    <xf numFmtId="4" fontId="69" fillId="0" borderId="0" xfId="14" applyNumberFormat="1" applyFont="1" applyFill="1" applyBorder="1" applyAlignment="1">
      <alignment horizontal="right" vertical="center"/>
    </xf>
    <xf numFmtId="166" fontId="10" fillId="0" borderId="0" xfId="11" applyNumberFormat="1" applyFont="1" applyFill="1"/>
    <xf numFmtId="2" fontId="0" fillId="0" borderId="0" xfId="0" applyNumberFormat="1"/>
    <xf numFmtId="0" fontId="0" fillId="0" borderId="0" xfId="0" applyAlignment="1">
      <alignment wrapText="1"/>
    </xf>
    <xf numFmtId="17" fontId="69" fillId="2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3" fontId="12" fillId="0" borderId="3" xfId="0" applyNumberFormat="1" applyFont="1" applyBorder="1" applyAlignment="1">
      <alignment vertical="center"/>
    </xf>
    <xf numFmtId="165" fontId="12" fillId="0" borderId="3" xfId="0" applyNumberFormat="1" applyFont="1" applyBorder="1" applyAlignment="1">
      <alignment vertical="center"/>
    </xf>
    <xf numFmtId="3" fontId="12" fillId="0" borderId="3" xfId="9" applyNumberFormat="1" applyFont="1" applyBorder="1" applyAlignment="1">
      <alignment horizontal="right"/>
    </xf>
    <xf numFmtId="3" fontId="0" fillId="0" borderId="3" xfId="0" applyNumberFormat="1" applyBorder="1"/>
    <xf numFmtId="3" fontId="12" fillId="0" borderId="3" xfId="0" applyNumberFormat="1" applyFont="1" applyBorder="1"/>
    <xf numFmtId="3" fontId="12" fillId="0" borderId="3" xfId="0" applyNumberFormat="1" applyFont="1" applyFill="1" applyBorder="1"/>
    <xf numFmtId="3" fontId="0" fillId="0" borderId="3" xfId="0" applyNumberFormat="1" applyFont="1" applyBorder="1"/>
    <xf numFmtId="3" fontId="12" fillId="0" borderId="26" xfId="0" applyNumberFormat="1" applyFont="1" applyBorder="1"/>
    <xf numFmtId="168" fontId="12" fillId="0" borderId="3" xfId="0" applyNumberFormat="1" applyFont="1" applyBorder="1" applyAlignment="1">
      <alignment vertical="center"/>
    </xf>
    <xf numFmtId="168" fontId="12" fillId="0" borderId="3" xfId="0" applyNumberFormat="1" applyFont="1" applyBorder="1" applyAlignment="1">
      <alignment horizontal="right"/>
    </xf>
    <xf numFmtId="168" fontId="12" fillId="0" borderId="26" xfId="0" applyNumberFormat="1" applyFont="1" applyBorder="1" applyAlignment="1">
      <alignment horizontal="right"/>
    </xf>
    <xf numFmtId="0" fontId="11" fillId="4" borderId="1" xfId="0" applyFont="1" applyFill="1" applyBorder="1" applyAlignment="1">
      <alignment horizontal="center" vertical="center" wrapText="1"/>
    </xf>
    <xf numFmtId="169" fontId="0" fillId="0" borderId="3" xfId="0" applyNumberFormat="1" applyFont="1" applyBorder="1" applyAlignment="1">
      <alignment horizontal="right"/>
    </xf>
    <xf numFmtId="3" fontId="0" fillId="0" borderId="3" xfId="0" applyNumberFormat="1" applyFont="1" applyBorder="1" applyAlignment="1">
      <alignment horizontal="right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68" fontId="12" fillId="0" borderId="3" xfId="0" applyNumberFormat="1" applyFont="1" applyFill="1" applyBorder="1" applyAlignment="1">
      <alignment vertical="center"/>
    </xf>
    <xf numFmtId="168" fontId="12" fillId="0" borderId="26" xfId="0" applyNumberFormat="1" applyFont="1" applyFill="1" applyBorder="1" applyAlignment="1">
      <alignment vertical="center"/>
    </xf>
    <xf numFmtId="0" fontId="11" fillId="2" borderId="5" xfId="0" applyFont="1" applyFill="1" applyBorder="1" applyAlignment="1">
      <alignment horizontal="center" vertical="center"/>
    </xf>
    <xf numFmtId="166" fontId="12" fillId="0" borderId="3" xfId="0" applyNumberFormat="1" applyFont="1" applyFill="1" applyBorder="1"/>
    <xf numFmtId="166" fontId="12" fillId="0" borderId="3" xfId="11" applyNumberFormat="1" applyFont="1" applyFill="1" applyBorder="1"/>
    <xf numFmtId="0" fontId="3" fillId="0" borderId="27" xfId="7" quotePrefix="1" applyNumberFormat="1" applyFont="1" applyFill="1" applyBorder="1" applyAlignment="1">
      <alignment horizontal="center" vertical="top"/>
    </xf>
    <xf numFmtId="0" fontId="4" fillId="0" borderId="3" xfId="7" applyFont="1" applyFill="1" applyBorder="1" applyAlignment="1">
      <alignment vertical="center"/>
    </xf>
    <xf numFmtId="0" fontId="3" fillId="0" borderId="27" xfId="7" quotePrefix="1" applyFont="1" applyFill="1" applyBorder="1" applyAlignment="1">
      <alignment horizontal="center" vertical="top"/>
    </xf>
    <xf numFmtId="3" fontId="11" fillId="0" borderId="24" xfId="0" applyNumberFormat="1" applyFont="1" applyFill="1" applyBorder="1"/>
    <xf numFmtId="3" fontId="11" fillId="0" borderId="24" xfId="0" applyNumberFormat="1" applyFont="1" applyBorder="1"/>
    <xf numFmtId="166" fontId="11" fillId="0" borderId="24" xfId="0" applyNumberFormat="1" applyFont="1" applyFill="1" applyBorder="1"/>
    <xf numFmtId="166" fontId="11" fillId="0" borderId="24" xfId="11" applyNumberFormat="1" applyFont="1" applyFill="1" applyBorder="1"/>
    <xf numFmtId="17" fontId="11" fillId="0" borderId="3" xfId="0" applyNumberFormat="1" applyFont="1" applyBorder="1" applyAlignment="1">
      <alignment vertical="center"/>
    </xf>
    <xf numFmtId="17" fontId="11" fillId="0" borderId="3" xfId="0" applyNumberFormat="1" applyFont="1" applyBorder="1" applyAlignment="1">
      <alignment horizontal="right"/>
    </xf>
    <xf numFmtId="17" fontId="11" fillId="0" borderId="3" xfId="0" applyNumberFormat="1" applyFont="1" applyBorder="1"/>
    <xf numFmtId="17" fontId="11" fillId="0" borderId="26" xfId="0" applyNumberFormat="1" applyFont="1" applyBorder="1"/>
    <xf numFmtId="0" fontId="3" fillId="0" borderId="3" xfId="7" quotePrefix="1" applyFont="1" applyFill="1" applyBorder="1" applyAlignment="1">
      <alignment horizontal="center" vertical="top"/>
    </xf>
    <xf numFmtId="0" fontId="4" fillId="0" borderId="27" xfId="7" applyFont="1" applyFill="1" applyBorder="1" applyAlignment="1">
      <alignment vertical="center"/>
    </xf>
    <xf numFmtId="0" fontId="3" fillId="0" borderId="3" xfId="7" quotePrefix="1" applyNumberFormat="1" applyFont="1" applyFill="1" applyBorder="1" applyAlignment="1">
      <alignment horizontal="center" vertical="top"/>
    </xf>
    <xf numFmtId="3" fontId="12" fillId="0" borderId="1" xfId="0" applyNumberFormat="1" applyFont="1" applyBorder="1"/>
    <xf numFmtId="166" fontId="12" fillId="0" borderId="1" xfId="0" applyNumberFormat="1" applyFont="1" applyFill="1" applyBorder="1"/>
    <xf numFmtId="3" fontId="12" fillId="0" borderId="1" xfId="0" applyNumberFormat="1" applyFont="1" applyFill="1" applyBorder="1"/>
    <xf numFmtId="166" fontId="12" fillId="0" borderId="1" xfId="11" applyNumberFormat="1" applyFont="1" applyFill="1" applyBorder="1"/>
    <xf numFmtId="0" fontId="4" fillId="0" borderId="1" xfId="3" applyFont="1" applyFill="1" applyBorder="1" applyAlignment="1">
      <alignment horizontal="center"/>
    </xf>
    <xf numFmtId="0" fontId="4" fillId="0" borderId="5" xfId="3" applyFont="1" applyFill="1" applyBorder="1"/>
    <xf numFmtId="0" fontId="4" fillId="0" borderId="3" xfId="3" applyFont="1" applyFill="1" applyBorder="1" applyAlignment="1">
      <alignment horizontal="center"/>
    </xf>
    <xf numFmtId="0" fontId="4" fillId="0" borderId="27" xfId="3" applyFont="1" applyFill="1" applyBorder="1"/>
    <xf numFmtId="165" fontId="11" fillId="0" borderId="24" xfId="0" applyNumberFormat="1" applyFont="1" applyBorder="1"/>
    <xf numFmtId="170" fontId="0" fillId="0" borderId="1" xfId="0" applyNumberFormat="1" applyBorder="1" applyAlignment="1">
      <alignment horizontal="left" vertical="top"/>
    </xf>
    <xf numFmtId="170" fontId="0" fillId="0" borderId="3" xfId="0" applyNumberFormat="1" applyBorder="1" applyAlignment="1">
      <alignment horizontal="left" vertical="top"/>
    </xf>
    <xf numFmtId="17" fontId="11" fillId="2" borderId="32" xfId="0" applyNumberFormat="1" applyFont="1" applyFill="1" applyBorder="1" applyAlignment="1">
      <alignment horizontal="center" vertical="center" wrapText="1"/>
    </xf>
    <xf numFmtId="170" fontId="10" fillId="0" borderId="24" xfId="0" applyNumberFormat="1" applyFont="1" applyBorder="1" applyAlignment="1"/>
    <xf numFmtId="3" fontId="12" fillId="0" borderId="1" xfId="0" applyNumberFormat="1" applyFont="1" applyFill="1" applyBorder="1" applyAlignment="1">
      <alignment horizontal="right" wrapText="1"/>
    </xf>
    <xf numFmtId="3" fontId="12" fillId="0" borderId="3" xfId="0" applyNumberFormat="1" applyFont="1" applyFill="1" applyBorder="1" applyAlignment="1">
      <alignment horizontal="right" wrapText="1"/>
    </xf>
    <xf numFmtId="3" fontId="11" fillId="0" borderId="24" xfId="8" applyNumberFormat="1" applyFont="1" applyFill="1" applyBorder="1" applyAlignment="1">
      <alignment horizontal="right"/>
    </xf>
    <xf numFmtId="165" fontId="12" fillId="0" borderId="1" xfId="0" applyNumberFormat="1" applyFont="1" applyBorder="1"/>
    <xf numFmtId="165" fontId="12" fillId="0" borderId="3" xfId="0" applyNumberFormat="1" applyFont="1" applyBorder="1"/>
    <xf numFmtId="17" fontId="11" fillId="2" borderId="33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Border="1"/>
    <xf numFmtId="3" fontId="10" fillId="0" borderId="24" xfId="0" applyNumberFormat="1" applyFont="1" applyBorder="1"/>
    <xf numFmtId="0" fontId="4" fillId="0" borderId="4" xfId="3" applyFont="1" applyFill="1" applyBorder="1"/>
    <xf numFmtId="165" fontId="11" fillId="0" borderId="24" xfId="0" applyNumberFormat="1" applyFont="1" applyFill="1" applyBorder="1"/>
    <xf numFmtId="3" fontId="12" fillId="0" borderId="5" xfId="0" applyNumberFormat="1" applyFont="1" applyBorder="1"/>
    <xf numFmtId="3" fontId="12" fillId="0" borderId="27" xfId="0" applyNumberFormat="1" applyFont="1" applyBorder="1"/>
    <xf numFmtId="3" fontId="12" fillId="0" borderId="27" xfId="0" applyNumberFormat="1" applyFont="1" applyFill="1" applyBorder="1"/>
    <xf numFmtId="0" fontId="3" fillId="0" borderId="1" xfId="7" quotePrefix="1" applyNumberFormat="1" applyFont="1" applyFill="1" applyBorder="1" applyAlignment="1">
      <alignment horizontal="center" vertical="top"/>
    </xf>
    <xf numFmtId="0" fontId="4" fillId="0" borderId="5" xfId="7" applyFont="1" applyFill="1" applyBorder="1" applyAlignment="1">
      <alignment vertical="center"/>
    </xf>
    <xf numFmtId="3" fontId="11" fillId="0" borderId="29" xfId="0" applyNumberFormat="1" applyFont="1" applyBorder="1"/>
    <xf numFmtId="3" fontId="12" fillId="0" borderId="1" xfId="14" applyNumberFormat="1" applyFont="1" applyFill="1" applyBorder="1" applyAlignment="1">
      <alignment horizontal="right"/>
    </xf>
    <xf numFmtId="3" fontId="12" fillId="0" borderId="3" xfId="14" applyNumberFormat="1" applyFont="1" applyFill="1" applyBorder="1" applyAlignment="1">
      <alignment horizontal="right"/>
    </xf>
    <xf numFmtId="0" fontId="3" fillId="0" borderId="5" xfId="7" quotePrefix="1" applyFont="1" applyFill="1" applyBorder="1" applyAlignment="1">
      <alignment horizontal="center" vertical="top"/>
    </xf>
    <xf numFmtId="3" fontId="12" fillId="0" borderId="28" xfId="0" applyNumberFormat="1" applyFont="1" applyFill="1" applyBorder="1"/>
    <xf numFmtId="3" fontId="12" fillId="0" borderId="2" xfId="0" applyNumberFormat="1" applyFont="1" applyFill="1" applyBorder="1"/>
    <xf numFmtId="0" fontId="4" fillId="0" borderId="1" xfId="7" applyFont="1" applyFill="1" applyBorder="1" applyAlignment="1">
      <alignment vertical="center"/>
    </xf>
    <xf numFmtId="0" fontId="4" fillId="0" borderId="1" xfId="3" applyFont="1" applyFill="1" applyBorder="1"/>
    <xf numFmtId="3" fontId="2" fillId="0" borderId="1" xfId="0" applyNumberFormat="1" applyFont="1" applyFill="1" applyBorder="1"/>
    <xf numFmtId="3" fontId="2" fillId="0" borderId="3" xfId="0" applyNumberFormat="1" applyFont="1" applyFill="1" applyBorder="1"/>
    <xf numFmtId="166" fontId="0" fillId="0" borderId="1" xfId="11" applyNumberFormat="1" applyFont="1" applyBorder="1"/>
    <xf numFmtId="166" fontId="0" fillId="0" borderId="3" xfId="11" applyNumberFormat="1" applyFont="1" applyBorder="1"/>
    <xf numFmtId="3" fontId="69" fillId="0" borderId="24" xfId="0" applyNumberFormat="1" applyFont="1" applyFill="1" applyBorder="1" applyAlignment="1">
      <alignment vertical="center"/>
    </xf>
    <xf numFmtId="166" fontId="10" fillId="0" borderId="24" xfId="11" applyNumberFormat="1" applyFont="1" applyBorder="1"/>
    <xf numFmtId="3" fontId="0" fillId="0" borderId="1" xfId="0" applyNumberFormat="1" applyBorder="1"/>
    <xf numFmtId="0" fontId="11" fillId="0" borderId="24" xfId="0" applyFont="1" applyFill="1" applyBorder="1"/>
    <xf numFmtId="0" fontId="11" fillId="0" borderId="1" xfId="0" applyFont="1" applyFill="1" applyBorder="1"/>
    <xf numFmtId="0" fontId="11" fillId="0" borderId="3" xfId="0" applyFont="1" applyFill="1" applyBorder="1"/>
    <xf numFmtId="0" fontId="3" fillId="0" borderId="1" xfId="7" applyFont="1" applyFill="1" applyBorder="1" applyAlignment="1">
      <alignment vertical="center"/>
    </xf>
    <xf numFmtId="0" fontId="3" fillId="0" borderId="3" xfId="7" applyFont="1" applyFill="1" applyBorder="1" applyAlignment="1">
      <alignment vertical="center"/>
    </xf>
    <xf numFmtId="4" fontId="2" fillId="0" borderId="1" xfId="14" applyNumberFormat="1" applyFont="1" applyFill="1" applyBorder="1"/>
    <xf numFmtId="4" fontId="2" fillId="0" borderId="3" xfId="14" applyNumberFormat="1" applyFont="1" applyFill="1" applyBorder="1"/>
    <xf numFmtId="4" fontId="0" fillId="0" borderId="1" xfId="0" applyNumberFormat="1" applyBorder="1"/>
    <xf numFmtId="4" fontId="0" fillId="0" borderId="3" xfId="0" applyNumberFormat="1" applyBorder="1"/>
    <xf numFmtId="4" fontId="0" fillId="0" borderId="5" xfId="0" applyNumberFormat="1" applyBorder="1"/>
    <xf numFmtId="4" fontId="0" fillId="0" borderId="27" xfId="0" applyNumberFormat="1" applyBorder="1"/>
    <xf numFmtId="2" fontId="0" fillId="0" borderId="1" xfId="0" applyNumberFormat="1" applyBorder="1"/>
    <xf numFmtId="2" fontId="0" fillId="0" borderId="3" xfId="0" applyNumberFormat="1" applyBorder="1"/>
    <xf numFmtId="0" fontId="3" fillId="0" borderId="24" xfId="7" applyFont="1" applyFill="1" applyBorder="1" applyAlignment="1">
      <alignment vertical="center"/>
    </xf>
    <xf numFmtId="4" fontId="69" fillId="0" borderId="24" xfId="14" applyNumberFormat="1" applyFont="1" applyFill="1" applyBorder="1" applyAlignment="1">
      <alignment horizontal="right" vertical="center"/>
    </xf>
    <xf numFmtId="4" fontId="10" fillId="0" borderId="29" xfId="0" applyNumberFormat="1" applyFont="1" applyBorder="1"/>
    <xf numFmtId="4" fontId="10" fillId="0" borderId="24" xfId="0" applyNumberFormat="1" applyFont="1" applyBorder="1"/>
    <xf numFmtId="0" fontId="4" fillId="0" borderId="1" xfId="14" applyFont="1" applyFill="1" applyBorder="1" applyAlignment="1">
      <alignment vertical="center"/>
    </xf>
    <xf numFmtId="0" fontId="4" fillId="0" borderId="3" xfId="14" applyFont="1" applyFill="1" applyBorder="1" applyAlignment="1">
      <alignment vertical="center" wrapText="1"/>
    </xf>
    <xf numFmtId="2" fontId="8" fillId="0" borderId="1" xfId="14" applyNumberFormat="1" applyFont="1" applyFill="1" applyBorder="1" applyAlignment="1">
      <alignment vertical="center"/>
    </xf>
    <xf numFmtId="4" fontId="8" fillId="0" borderId="3" xfId="14" applyNumberFormat="1" applyFont="1" applyFill="1" applyBorder="1" applyAlignment="1">
      <alignment vertical="center"/>
    </xf>
    <xf numFmtId="2" fontId="2" fillId="0" borderId="1" xfId="14" applyNumberFormat="1" applyFont="1" applyFill="1" applyBorder="1" applyAlignment="1">
      <alignment vertical="center"/>
    </xf>
    <xf numFmtId="4" fontId="2" fillId="0" borderId="3" xfId="14" applyNumberFormat="1" applyFont="1" applyFill="1" applyBorder="1" applyAlignment="1">
      <alignment vertical="center"/>
    </xf>
    <xf numFmtId="0" fontId="4" fillId="0" borderId="24" xfId="14" applyFont="1" applyFill="1" applyBorder="1" applyAlignment="1">
      <alignment vertical="center" wrapText="1"/>
    </xf>
    <xf numFmtId="4" fontId="3" fillId="0" borderId="24" xfId="14" applyNumberFormat="1" applyFont="1" applyFill="1" applyBorder="1" applyAlignment="1">
      <alignment horizontal="right" vertical="center"/>
    </xf>
    <xf numFmtId="2" fontId="10" fillId="0" borderId="24" xfId="0" applyNumberFormat="1" applyFont="1" applyBorder="1"/>
    <xf numFmtId="169" fontId="2" fillId="0" borderId="1" xfId="14" applyNumberFormat="1" applyBorder="1"/>
    <xf numFmtId="169" fontId="2" fillId="0" borderId="3" xfId="14" applyNumberFormat="1" applyBorder="1"/>
    <xf numFmtId="169" fontId="0" fillId="0" borderId="1" xfId="0" applyNumberFormat="1" applyBorder="1"/>
    <xf numFmtId="169" fontId="0" fillId="0" borderId="3" xfId="0" applyNumberFormat="1" applyBorder="1"/>
    <xf numFmtId="169" fontId="69" fillId="0" borderId="24" xfId="14" applyNumberFormat="1" applyFont="1" applyBorder="1"/>
    <xf numFmtId="169" fontId="10" fillId="0" borderId="24" xfId="0" applyNumberFormat="1" applyFont="1" applyBorder="1"/>
    <xf numFmtId="0" fontId="3" fillId="0" borderId="5" xfId="7" quotePrefix="1" applyNumberFormat="1" applyFont="1" applyFill="1" applyBorder="1" applyAlignment="1">
      <alignment horizontal="center" vertical="top"/>
    </xf>
    <xf numFmtId="0" fontId="4" fillId="0" borderId="5" xfId="3" applyFont="1" applyFill="1" applyBorder="1" applyAlignment="1">
      <alignment horizontal="center"/>
    </xf>
    <xf numFmtId="0" fontId="4" fillId="0" borderId="27" xfId="3" applyFont="1" applyFill="1" applyBorder="1" applyAlignment="1">
      <alignment horizontal="center"/>
    </xf>
    <xf numFmtId="0" fontId="70" fillId="0" borderId="29" xfId="7" applyFont="1" applyFill="1" applyBorder="1" applyAlignment="1">
      <alignment horizontal="center" vertical="top" wrapText="1"/>
    </xf>
    <xf numFmtId="0" fontId="70" fillId="0" borderId="25" xfId="7" applyFont="1" applyFill="1" applyBorder="1" applyAlignment="1">
      <alignment horizontal="center" vertical="top" wrapText="1"/>
    </xf>
    <xf numFmtId="0" fontId="70" fillId="0" borderId="30" xfId="7" applyFont="1" applyFill="1" applyBorder="1" applyAlignment="1">
      <alignment horizontal="center" vertical="top" wrapText="1"/>
    </xf>
    <xf numFmtId="0" fontId="70" fillId="0" borderId="31" xfId="7" applyFont="1" applyFill="1" applyBorder="1" applyAlignment="1">
      <alignment horizontal="center" vertical="top" wrapText="1"/>
    </xf>
    <xf numFmtId="0" fontId="3" fillId="0" borderId="30" xfId="3" applyFont="1" applyFill="1" applyBorder="1" applyAlignment="1">
      <alignment horizontal="center"/>
    </xf>
    <xf numFmtId="0" fontId="3" fillId="0" borderId="31" xfId="3" applyFont="1" applyFill="1" applyBorder="1" applyAlignment="1">
      <alignment horizontal="center"/>
    </xf>
    <xf numFmtId="0" fontId="3" fillId="0" borderId="29" xfId="3" applyFont="1" applyFill="1" applyBorder="1" applyAlignment="1">
      <alignment horizontal="center"/>
    </xf>
    <xf numFmtId="0" fontId="3" fillId="0" borderId="34" xfId="3" applyFont="1" applyFill="1" applyBorder="1" applyAlignment="1">
      <alignment horizontal="center"/>
    </xf>
    <xf numFmtId="0" fontId="70" fillId="0" borderId="35" xfId="7" quotePrefix="1" applyFont="1" applyFill="1" applyBorder="1" applyAlignment="1">
      <alignment horizontal="center" vertical="top" wrapText="1"/>
    </xf>
    <xf numFmtId="0" fontId="3" fillId="0" borderId="25" xfId="3" applyFont="1" applyFill="1" applyBorder="1" applyAlignment="1">
      <alignment horizontal="center"/>
    </xf>
  </cellXfs>
  <cellStyles count="906">
    <cellStyle name="%20 - Vurgu1 10" xfId="905"/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10" xfId="904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10" xfId="903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10" xfId="901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10" xfId="894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10" xfId="895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10" xfId="896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10" xfId="89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10" xfId="898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10" xfId="89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10" xfId="900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0 3" xfId="902"/>
    <cellStyle name="Normal 111" xfId="881"/>
    <cellStyle name="Normal 111 2" xfId="892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8139365998939254"/>
          <c:y val="2.3606276683225756E-2"/>
          <c:w val="0.43142393211211294"/>
          <c:h val="0.8818224009552453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KOBİ_İşyeri_Sektör!#REF!</c:f>
            </c:multiLvlStrRef>
          </c:cat>
          <c:val>
            <c:numRef>
              <c:f>KOBİ_İşyeri_Sektör!#REF!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084224"/>
        <c:axId val="132039808"/>
      </c:barChart>
      <c:catAx>
        <c:axId val="130084224"/>
        <c:scaling>
          <c:orientation val="minMax"/>
        </c:scaling>
        <c:delete val="0"/>
        <c:axPos val="l"/>
        <c:majorTickMark val="out"/>
        <c:minorTickMark val="none"/>
        <c:tickLblPos val="nextTo"/>
        <c:crossAx val="132039808"/>
        <c:crosses val="autoZero"/>
        <c:auto val="1"/>
        <c:lblAlgn val="ctr"/>
        <c:lblOffset val="100"/>
        <c:noMultiLvlLbl val="0"/>
      </c:catAx>
      <c:valAx>
        <c:axId val="132039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0084224"/>
        <c:crosses val="autoZero"/>
        <c:crossBetween val="between"/>
        <c:minorUnit val="0.5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6350</xdr:colOff>
      <xdr:row>26</xdr:row>
      <xdr:rowOff>12700</xdr:rowOff>
    </xdr:to>
    <xdr:graphicFrame macro="">
      <xdr:nvGraphicFramePr>
        <xdr:cNvPr id="2" name="Grafik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99;a&#287;layan/TEPAV%20&#304;stihdam%20&#304;zleme%20B&#252;lteni/TEMMUZ-2015/&#304;stihdam_&#304;zleme_B&#252;lteni_07_2015_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</sheetNames>
    <sheetDataSet>
      <sheetData sheetId="0"/>
      <sheetData sheetId="1"/>
      <sheetData sheetId="2"/>
      <sheetData sheetId="3"/>
      <sheetData sheetId="4">
        <row r="2">
          <cell r="E2">
            <v>291832</v>
          </cell>
        </row>
        <row r="3">
          <cell r="E3">
            <v>41411</v>
          </cell>
        </row>
        <row r="4">
          <cell r="E4">
            <v>91688</v>
          </cell>
        </row>
        <row r="5">
          <cell r="E5">
            <v>21080</v>
          </cell>
        </row>
        <row r="6">
          <cell r="E6">
            <v>41906</v>
          </cell>
        </row>
        <row r="7">
          <cell r="E7">
            <v>1181998</v>
          </cell>
        </row>
        <row r="8">
          <cell r="E8">
            <v>591939</v>
          </cell>
        </row>
        <row r="9">
          <cell r="E9">
            <v>23293</v>
          </cell>
        </row>
        <row r="10">
          <cell r="E10">
            <v>162157</v>
          </cell>
        </row>
        <row r="11">
          <cell r="E11">
            <v>169346</v>
          </cell>
        </row>
        <row r="12">
          <cell r="E12">
            <v>43231</v>
          </cell>
        </row>
        <row r="13">
          <cell r="E13">
            <v>22662</v>
          </cell>
        </row>
        <row r="14">
          <cell r="E14">
            <v>20180</v>
          </cell>
        </row>
        <row r="15">
          <cell r="E15">
            <v>59087</v>
          </cell>
        </row>
        <row r="16">
          <cell r="E16">
            <v>37295</v>
          </cell>
        </row>
        <row r="17">
          <cell r="E17">
            <v>645999</v>
          </cell>
        </row>
        <row r="18">
          <cell r="E18">
            <v>84161</v>
          </cell>
        </row>
        <row r="19">
          <cell r="E19">
            <v>23815</v>
          </cell>
        </row>
        <row r="20">
          <cell r="E20">
            <v>55514</v>
          </cell>
        </row>
        <row r="21">
          <cell r="E21">
            <v>188791</v>
          </cell>
        </row>
        <row r="22">
          <cell r="E22">
            <v>117251</v>
          </cell>
        </row>
        <row r="23">
          <cell r="E23">
            <v>62138</v>
          </cell>
        </row>
        <row r="24">
          <cell r="E24">
            <v>63584</v>
          </cell>
        </row>
        <row r="25">
          <cell r="E25">
            <v>26076</v>
          </cell>
        </row>
        <row r="26">
          <cell r="E26">
            <v>80480</v>
          </cell>
        </row>
        <row r="27">
          <cell r="E27">
            <v>168756</v>
          </cell>
        </row>
        <row r="28">
          <cell r="E28">
            <v>267225</v>
          </cell>
        </row>
        <row r="29">
          <cell r="E29">
            <v>50991</v>
          </cell>
        </row>
        <row r="30">
          <cell r="E30">
            <v>15899</v>
          </cell>
        </row>
        <row r="31">
          <cell r="E31">
            <v>12331</v>
          </cell>
        </row>
        <row r="32">
          <cell r="E32">
            <v>150160</v>
          </cell>
        </row>
        <row r="33">
          <cell r="E33">
            <v>64546</v>
          </cell>
        </row>
        <row r="34">
          <cell r="E34">
            <v>226570</v>
          </cell>
        </row>
        <row r="35">
          <cell r="E35">
            <v>4017275</v>
          </cell>
        </row>
        <row r="36">
          <cell r="E36">
            <v>864362</v>
          </cell>
        </row>
        <row r="37">
          <cell r="E37">
            <v>21631</v>
          </cell>
        </row>
        <row r="38">
          <cell r="E38">
            <v>48111</v>
          </cell>
        </row>
        <row r="39">
          <cell r="E39">
            <v>223968</v>
          </cell>
        </row>
        <row r="40">
          <cell r="E40">
            <v>65458</v>
          </cell>
        </row>
        <row r="41">
          <cell r="E41">
            <v>25911</v>
          </cell>
        </row>
        <row r="42">
          <cell r="E42">
            <v>464219</v>
          </cell>
        </row>
        <row r="43">
          <cell r="E43">
            <v>302771</v>
          </cell>
        </row>
        <row r="44">
          <cell r="E44">
            <v>83227</v>
          </cell>
        </row>
        <row r="45">
          <cell r="E45">
            <v>90866</v>
          </cell>
        </row>
        <row r="46">
          <cell r="E46">
            <v>227783</v>
          </cell>
        </row>
        <row r="47">
          <cell r="E47">
            <v>132690</v>
          </cell>
        </row>
        <row r="48">
          <cell r="E48">
            <v>56034</v>
          </cell>
        </row>
        <row r="49">
          <cell r="E49">
            <v>232816</v>
          </cell>
        </row>
        <row r="50">
          <cell r="E50">
            <v>19188</v>
          </cell>
        </row>
        <row r="51">
          <cell r="E51">
            <v>40842</v>
          </cell>
        </row>
        <row r="52">
          <cell r="E52">
            <v>39893</v>
          </cell>
        </row>
        <row r="53">
          <cell r="E53">
            <v>74280</v>
          </cell>
        </row>
        <row r="54">
          <cell r="E54">
            <v>48034</v>
          </cell>
        </row>
        <row r="55">
          <cell r="E55">
            <v>171872</v>
          </cell>
        </row>
        <row r="56">
          <cell r="E56">
            <v>154367</v>
          </cell>
        </row>
        <row r="57">
          <cell r="E57">
            <v>19800</v>
          </cell>
        </row>
        <row r="58">
          <cell r="E58">
            <v>23148</v>
          </cell>
        </row>
        <row r="59">
          <cell r="E59">
            <v>79945</v>
          </cell>
        </row>
        <row r="60">
          <cell r="E60">
            <v>245366</v>
          </cell>
        </row>
        <row r="61">
          <cell r="E61">
            <v>54199</v>
          </cell>
        </row>
        <row r="62">
          <cell r="E62">
            <v>119612</v>
          </cell>
        </row>
        <row r="63">
          <cell r="E63">
            <v>9329</v>
          </cell>
        </row>
        <row r="64">
          <cell r="E64">
            <v>109233</v>
          </cell>
        </row>
        <row r="65">
          <cell r="E65">
            <v>59553</v>
          </cell>
        </row>
        <row r="66">
          <cell r="E66">
            <v>63053</v>
          </cell>
        </row>
        <row r="67">
          <cell r="E67">
            <v>37832</v>
          </cell>
        </row>
        <row r="68">
          <cell r="E68">
            <v>81136</v>
          </cell>
        </row>
        <row r="69">
          <cell r="E69">
            <v>44651</v>
          </cell>
        </row>
        <row r="70">
          <cell r="E70">
            <v>7867</v>
          </cell>
        </row>
        <row r="71">
          <cell r="E71">
            <v>42146</v>
          </cell>
        </row>
        <row r="72">
          <cell r="E72">
            <v>35032</v>
          </cell>
        </row>
        <row r="73">
          <cell r="E73">
            <v>43498</v>
          </cell>
        </row>
        <row r="74">
          <cell r="E74">
            <v>26558</v>
          </cell>
        </row>
        <row r="75">
          <cell r="E75">
            <v>27927</v>
          </cell>
        </row>
        <row r="76">
          <cell r="E76">
            <v>8919</v>
          </cell>
        </row>
        <row r="77">
          <cell r="E77">
            <v>13419</v>
          </cell>
        </row>
        <row r="78">
          <cell r="E78">
            <v>51014</v>
          </cell>
        </row>
        <row r="79">
          <cell r="E79">
            <v>42086</v>
          </cell>
        </row>
        <row r="80">
          <cell r="E80">
            <v>12198</v>
          </cell>
        </row>
        <row r="81">
          <cell r="E81">
            <v>48617</v>
          </cell>
        </row>
        <row r="82">
          <cell r="E82">
            <v>76147</v>
          </cell>
        </row>
        <row r="83">
          <cell r="E83">
            <v>13891275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M86"/>
  <sheetViews>
    <sheetView zoomScaleNormal="100" workbookViewId="0">
      <pane ySplit="1" topLeftCell="A77" activePane="bottomLeft" state="frozen"/>
      <selection pane="bottomLeft" activeCell="G90" sqref="G90"/>
    </sheetView>
  </sheetViews>
  <sheetFormatPr defaultColWidth="8.81640625" defaultRowHeight="14.5"/>
  <cols>
    <col min="1" max="1" width="9.1796875" style="8" customWidth="1"/>
    <col min="2" max="2" width="17.7265625" style="8" bestFit="1" customWidth="1"/>
    <col min="3" max="3" width="11.54296875" style="8" bestFit="1" customWidth="1"/>
    <col min="4" max="4" width="15.54296875" style="8" bestFit="1" customWidth="1"/>
    <col min="5" max="5" width="17.7265625" style="8" bestFit="1" customWidth="1"/>
    <col min="6" max="6" width="12.81640625" style="8" bestFit="1" customWidth="1"/>
    <col min="7" max="7" width="18" style="8" customWidth="1"/>
    <col min="8" max="8" width="14.54296875" style="8" bestFit="1" customWidth="1"/>
    <col min="9" max="9" width="11.453125" style="8" bestFit="1" customWidth="1"/>
    <col min="10" max="16384" width="8.81640625" style="8"/>
  </cols>
  <sheetData>
    <row r="1" spans="1:39">
      <c r="A1" s="16" t="s">
        <v>0</v>
      </c>
      <c r="B1" s="47" t="s">
        <v>256</v>
      </c>
      <c r="C1" s="47" t="s">
        <v>257</v>
      </c>
      <c r="D1" s="59" t="s">
        <v>262</v>
      </c>
      <c r="E1" s="59" t="s">
        <v>263</v>
      </c>
      <c r="F1" s="62" t="s">
        <v>260</v>
      </c>
      <c r="G1" s="62" t="s">
        <v>261</v>
      </c>
      <c r="H1" s="63" t="s">
        <v>259</v>
      </c>
      <c r="I1" s="63" t="s">
        <v>258</v>
      </c>
    </row>
    <row r="2" spans="1:39">
      <c r="A2" s="76">
        <v>39722</v>
      </c>
      <c r="B2" s="48">
        <v>9119936</v>
      </c>
      <c r="C2" s="56">
        <f>(B2/$B$2)*100</f>
        <v>100</v>
      </c>
      <c r="D2" s="48">
        <v>1910373</v>
      </c>
      <c r="E2" s="56">
        <f t="shared" ref="E2:E65" si="0">(D2/$D$2)*100</f>
        <v>100</v>
      </c>
      <c r="F2" s="48">
        <v>1137405</v>
      </c>
      <c r="G2" s="56">
        <f>(F2/$F$2)*100</f>
        <v>100</v>
      </c>
      <c r="H2" s="48">
        <v>2187772</v>
      </c>
      <c r="I2" s="64">
        <f>(H2/$H$2)*100</f>
        <v>100</v>
      </c>
    </row>
    <row r="3" spans="1:39">
      <c r="A3" s="76">
        <v>39753</v>
      </c>
      <c r="B3" s="48">
        <v>9022823</v>
      </c>
      <c r="C3" s="56">
        <f t="shared" ref="C3:C66" si="1">(B3/$B$2)*100</f>
        <v>98.935157001101757</v>
      </c>
      <c r="D3" s="48">
        <v>1911654</v>
      </c>
      <c r="E3" s="56">
        <f t="shared" si="0"/>
        <v>100.06705496779948</v>
      </c>
      <c r="F3" s="48">
        <v>1140518</v>
      </c>
      <c r="G3" s="56">
        <f t="shared" ref="G3:G66" si="2">(F3/$F$2)*100</f>
        <v>100.27369318756291</v>
      </c>
      <c r="H3" s="48">
        <v>2199425</v>
      </c>
      <c r="I3" s="64">
        <f t="shared" ref="I3:I66" si="3">(H3/$H$2)*100</f>
        <v>100.53264234115804</v>
      </c>
    </row>
    <row r="4" spans="1:39">
      <c r="A4" s="76">
        <v>39783</v>
      </c>
      <c r="B4" s="48">
        <v>8802989</v>
      </c>
      <c r="C4" s="56">
        <f t="shared" si="1"/>
        <v>96.524679559154805</v>
      </c>
      <c r="D4" s="48">
        <v>1897864</v>
      </c>
      <c r="E4" s="56">
        <f t="shared" si="0"/>
        <v>99.345206407335112</v>
      </c>
      <c r="F4" s="48">
        <v>1141467</v>
      </c>
      <c r="G4" s="56">
        <f t="shared" si="2"/>
        <v>100.35712872723437</v>
      </c>
      <c r="H4" s="48">
        <v>2205676</v>
      </c>
      <c r="I4" s="64">
        <f t="shared" si="3"/>
        <v>100.81836681336081</v>
      </c>
    </row>
    <row r="5" spans="1:39">
      <c r="A5" s="76">
        <v>39814</v>
      </c>
      <c r="B5" s="48">
        <v>8481011</v>
      </c>
      <c r="C5" s="56">
        <f t="shared" si="1"/>
        <v>92.994194257503565</v>
      </c>
      <c r="D5" s="48">
        <v>1912296</v>
      </c>
      <c r="E5" s="56">
        <f t="shared" si="0"/>
        <v>100.10066097039687</v>
      </c>
      <c r="F5" s="48">
        <v>1144082</v>
      </c>
      <c r="G5" s="56">
        <f t="shared" si="2"/>
        <v>100.58703803834166</v>
      </c>
      <c r="H5" s="48">
        <v>2208984</v>
      </c>
      <c r="I5" s="64">
        <f t="shared" si="3"/>
        <v>100.96957086935933</v>
      </c>
    </row>
    <row r="6" spans="1:39">
      <c r="A6" s="76">
        <v>39845</v>
      </c>
      <c r="B6" s="48">
        <v>8362290</v>
      </c>
      <c r="C6" s="56">
        <f t="shared" si="1"/>
        <v>91.692419771366815</v>
      </c>
      <c r="D6" s="48">
        <v>1918636</v>
      </c>
      <c r="E6" s="56">
        <f t="shared" si="0"/>
        <v>100.43253333249579</v>
      </c>
      <c r="F6" s="48">
        <v>1146634</v>
      </c>
      <c r="G6" s="56">
        <f t="shared" si="2"/>
        <v>100.81140842531904</v>
      </c>
      <c r="H6" s="48">
        <v>2213460</v>
      </c>
      <c r="I6" s="64">
        <f t="shared" si="3"/>
        <v>101.17416257269953</v>
      </c>
    </row>
    <row r="7" spans="1:39">
      <c r="A7" s="76">
        <v>39873</v>
      </c>
      <c r="B7" s="48">
        <v>8410234</v>
      </c>
      <c r="C7" s="56">
        <f t="shared" si="1"/>
        <v>92.218125214913798</v>
      </c>
      <c r="D7" s="48">
        <v>1916016</v>
      </c>
      <c r="E7" s="56">
        <f t="shared" si="0"/>
        <v>100.29538734058741</v>
      </c>
      <c r="F7" s="48">
        <v>1150295</v>
      </c>
      <c r="G7" s="56">
        <f t="shared" si="2"/>
        <v>101.13328146086926</v>
      </c>
      <c r="H7" s="48">
        <v>2279020</v>
      </c>
      <c r="I7" s="64">
        <f t="shared" si="3"/>
        <v>104.17081853136432</v>
      </c>
    </row>
    <row r="8" spans="1:39">
      <c r="A8" s="76">
        <v>39904</v>
      </c>
      <c r="B8" s="48">
        <v>8503053</v>
      </c>
      <c r="C8" s="56">
        <f t="shared" si="1"/>
        <v>93.235884550067013</v>
      </c>
      <c r="D8" s="48">
        <v>1931510</v>
      </c>
      <c r="E8" s="56">
        <f t="shared" si="0"/>
        <v>101.10643314159067</v>
      </c>
      <c r="F8" s="48">
        <v>1149546</v>
      </c>
      <c r="G8" s="56">
        <f t="shared" si="2"/>
        <v>101.06742980732457</v>
      </c>
      <c r="H8" s="48">
        <v>2271908</v>
      </c>
      <c r="I8" s="64">
        <f t="shared" si="3"/>
        <v>103.84573895268794</v>
      </c>
    </row>
    <row r="9" spans="1:39">
      <c r="A9" s="76">
        <v>39934</v>
      </c>
      <c r="B9" s="48">
        <v>8674726</v>
      </c>
      <c r="C9" s="56">
        <f t="shared" si="1"/>
        <v>95.118277145804527</v>
      </c>
      <c r="D9" s="48">
        <v>1945342</v>
      </c>
      <c r="E9" s="56">
        <f t="shared" si="0"/>
        <v>101.83048022558945</v>
      </c>
      <c r="F9" s="48">
        <v>1153672</v>
      </c>
      <c r="G9" s="56">
        <f t="shared" si="2"/>
        <v>101.4301853781195</v>
      </c>
      <c r="H9" s="48">
        <v>2270276</v>
      </c>
      <c r="I9" s="64">
        <f t="shared" si="3"/>
        <v>103.77114251393655</v>
      </c>
    </row>
    <row r="10" spans="1:39">
      <c r="A10" s="76">
        <v>39965</v>
      </c>
      <c r="B10" s="48">
        <v>8922743</v>
      </c>
      <c r="C10" s="56">
        <f t="shared" si="1"/>
        <v>97.837780879164058</v>
      </c>
      <c r="D10" s="48">
        <v>1894680</v>
      </c>
      <c r="E10" s="56">
        <f t="shared" si="0"/>
        <v>99.178537385107518</v>
      </c>
      <c r="F10" s="48">
        <v>1158562</v>
      </c>
      <c r="G10" s="56">
        <f t="shared" si="2"/>
        <v>101.86011139391861</v>
      </c>
      <c r="H10" s="48">
        <v>2271485</v>
      </c>
      <c r="I10" s="64">
        <f t="shared" si="3"/>
        <v>103.82640421396745</v>
      </c>
    </row>
    <row r="11" spans="1:39">
      <c r="A11" s="76">
        <v>39995</v>
      </c>
      <c r="B11" s="48">
        <v>9013349</v>
      </c>
      <c r="C11" s="56">
        <f t="shared" si="1"/>
        <v>98.831274693155748</v>
      </c>
      <c r="D11" s="48">
        <v>1830370</v>
      </c>
      <c r="E11" s="56">
        <f t="shared" si="0"/>
        <v>95.812179087539448</v>
      </c>
      <c r="F11" s="48">
        <v>1049015</v>
      </c>
      <c r="G11" s="56">
        <f t="shared" si="2"/>
        <v>92.228801526281316</v>
      </c>
      <c r="H11" s="48">
        <v>2260614</v>
      </c>
      <c r="I11" s="64">
        <f t="shared" si="3"/>
        <v>103.32950599971112</v>
      </c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</row>
    <row r="12" spans="1:39">
      <c r="A12" s="76">
        <v>40026</v>
      </c>
      <c r="B12" s="48">
        <v>8977653</v>
      </c>
      <c r="C12" s="56">
        <f t="shared" si="1"/>
        <v>98.439868437673255</v>
      </c>
      <c r="D12" s="48">
        <v>1786003</v>
      </c>
      <c r="E12" s="56">
        <f t="shared" si="0"/>
        <v>93.489753048226703</v>
      </c>
      <c r="F12" s="48">
        <v>1053385</v>
      </c>
      <c r="G12" s="56">
        <f t="shared" si="2"/>
        <v>92.613009438150883</v>
      </c>
      <c r="H12" s="48">
        <v>2248048</v>
      </c>
      <c r="I12" s="64">
        <f t="shared" si="3"/>
        <v>102.75513170476631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</row>
    <row r="13" spans="1:39">
      <c r="A13" s="76">
        <v>40057</v>
      </c>
      <c r="B13" s="48">
        <v>8950211</v>
      </c>
      <c r="C13" s="56">
        <f t="shared" si="1"/>
        <v>98.138967203278611</v>
      </c>
      <c r="D13" s="48">
        <v>1820914</v>
      </c>
      <c r="E13" s="56">
        <f t="shared" si="0"/>
        <v>95.317197217506731</v>
      </c>
      <c r="F13" s="48">
        <v>1059182</v>
      </c>
      <c r="G13" s="56">
        <f t="shared" si="2"/>
        <v>93.122678377534825</v>
      </c>
      <c r="H13" s="48">
        <v>2262750</v>
      </c>
      <c r="I13" s="64">
        <f t="shared" si="3"/>
        <v>103.42713957395927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</row>
    <row r="14" spans="1:39">
      <c r="A14" s="76">
        <v>40087</v>
      </c>
      <c r="B14" s="48">
        <v>9046769</v>
      </c>
      <c r="C14" s="56">
        <f t="shared" si="1"/>
        <v>99.197724633155318</v>
      </c>
      <c r="D14" s="48">
        <v>1831341</v>
      </c>
      <c r="E14" s="56">
        <f t="shared" si="0"/>
        <v>95.863006857823052</v>
      </c>
      <c r="F14" s="48">
        <v>1061647</v>
      </c>
      <c r="G14" s="56">
        <f t="shared" si="2"/>
        <v>93.339399774047067</v>
      </c>
      <c r="H14" s="48">
        <v>2279402</v>
      </c>
      <c r="I14" s="64">
        <f t="shared" si="3"/>
        <v>104.1882792173956</v>
      </c>
    </row>
    <row r="15" spans="1:39">
      <c r="A15" s="76">
        <v>40118</v>
      </c>
      <c r="B15" s="48">
        <v>8975981</v>
      </c>
      <c r="C15" s="56">
        <f t="shared" si="1"/>
        <v>98.42153497568404</v>
      </c>
      <c r="D15" s="48">
        <v>1833978</v>
      </c>
      <c r="E15" s="56">
        <f t="shared" si="0"/>
        <v>96.001042728304881</v>
      </c>
      <c r="F15" s="48">
        <v>1066653</v>
      </c>
      <c r="G15" s="56">
        <f t="shared" si="2"/>
        <v>93.779524443799701</v>
      </c>
      <c r="H15" s="48">
        <v>2266276</v>
      </c>
      <c r="I15" s="64">
        <f t="shared" si="3"/>
        <v>103.58830810523216</v>
      </c>
    </row>
    <row r="16" spans="1:39">
      <c r="A16" s="76">
        <v>40148</v>
      </c>
      <c r="B16" s="48">
        <v>9030202</v>
      </c>
      <c r="C16" s="56">
        <f t="shared" si="1"/>
        <v>99.016067656615135</v>
      </c>
      <c r="D16" s="48">
        <v>1832133</v>
      </c>
      <c r="E16" s="56">
        <f t="shared" si="0"/>
        <v>95.904464730186206</v>
      </c>
      <c r="F16" s="48">
        <v>1016692</v>
      </c>
      <c r="G16" s="56">
        <f t="shared" si="2"/>
        <v>89.386981769906058</v>
      </c>
      <c r="H16" s="48">
        <v>2241418</v>
      </c>
      <c r="I16" s="64">
        <f t="shared" si="3"/>
        <v>102.4520836723388</v>
      </c>
    </row>
    <row r="17" spans="1:9">
      <c r="A17" s="76">
        <v>40179</v>
      </c>
      <c r="B17" s="48">
        <v>8874966</v>
      </c>
      <c r="C17" s="56">
        <f t="shared" si="1"/>
        <v>97.31390658881817</v>
      </c>
      <c r="D17" s="48">
        <v>1829450</v>
      </c>
      <c r="E17" s="56">
        <f t="shared" si="0"/>
        <v>95.76402095297621</v>
      </c>
      <c r="F17" s="48">
        <v>1023665</v>
      </c>
      <c r="G17" s="56">
        <f t="shared" si="2"/>
        <v>90.000043959715313</v>
      </c>
      <c r="H17" s="48">
        <v>2224741</v>
      </c>
      <c r="I17" s="64">
        <f t="shared" si="3"/>
        <v>101.68980131384806</v>
      </c>
    </row>
    <row r="18" spans="1:9">
      <c r="A18" s="76">
        <v>40210</v>
      </c>
      <c r="B18" s="48">
        <v>8900113</v>
      </c>
      <c r="C18" s="56">
        <f t="shared" si="1"/>
        <v>97.589643172934544</v>
      </c>
      <c r="D18" s="48">
        <v>1836308</v>
      </c>
      <c r="E18" s="56">
        <f t="shared" si="0"/>
        <v>96.123008438666176</v>
      </c>
      <c r="F18" s="48">
        <v>1036251</v>
      </c>
      <c r="G18" s="56">
        <f t="shared" si="2"/>
        <v>91.106597913671919</v>
      </c>
      <c r="H18" s="48">
        <v>2232394</v>
      </c>
      <c r="I18" s="64">
        <f t="shared" si="3"/>
        <v>102.03960924630171</v>
      </c>
    </row>
    <row r="19" spans="1:9">
      <c r="A19" s="76">
        <v>40238</v>
      </c>
      <c r="B19" s="48">
        <v>9136036</v>
      </c>
      <c r="C19" s="56">
        <f t="shared" si="1"/>
        <v>100.17653632657071</v>
      </c>
      <c r="D19" s="48">
        <v>1836519</v>
      </c>
      <c r="E19" s="56">
        <f t="shared" si="0"/>
        <v>96.134053402136658</v>
      </c>
      <c r="F19" s="48">
        <v>1044023</v>
      </c>
      <c r="G19" s="56">
        <f t="shared" si="2"/>
        <v>91.789907728557552</v>
      </c>
      <c r="H19" s="48">
        <v>2233661</v>
      </c>
      <c r="I19" s="64">
        <f t="shared" si="3"/>
        <v>102.09752204525884</v>
      </c>
    </row>
    <row r="20" spans="1:9">
      <c r="A20" s="76">
        <v>40269</v>
      </c>
      <c r="B20" s="48">
        <v>9361665</v>
      </c>
      <c r="C20" s="56">
        <f t="shared" si="1"/>
        <v>102.65055588109391</v>
      </c>
      <c r="D20" s="48">
        <v>1840882</v>
      </c>
      <c r="E20" s="56">
        <f t="shared" si="0"/>
        <v>96.362438120723027</v>
      </c>
      <c r="F20" s="48">
        <v>1049270</v>
      </c>
      <c r="G20" s="56">
        <f t="shared" si="2"/>
        <v>92.251220981092928</v>
      </c>
      <c r="H20" s="48">
        <v>2228659</v>
      </c>
      <c r="I20" s="64">
        <f t="shared" si="3"/>
        <v>101.86888761717401</v>
      </c>
    </row>
    <row r="21" spans="1:9">
      <c r="A21" s="76">
        <v>40299</v>
      </c>
      <c r="B21" s="48">
        <v>9604589</v>
      </c>
      <c r="C21" s="56">
        <f t="shared" si="1"/>
        <v>105.31421492431525</v>
      </c>
      <c r="D21" s="48">
        <v>1850444</v>
      </c>
      <c r="E21" s="56">
        <f t="shared" si="0"/>
        <v>96.862968645390197</v>
      </c>
      <c r="F21" s="48">
        <v>1047511</v>
      </c>
      <c r="G21" s="56">
        <f t="shared" si="2"/>
        <v>92.096570702608133</v>
      </c>
      <c r="H21" s="48">
        <v>2220134</v>
      </c>
      <c r="I21" s="64">
        <f t="shared" si="3"/>
        <v>101.47922178362279</v>
      </c>
    </row>
    <row r="22" spans="1:9">
      <c r="A22" s="76">
        <v>40330</v>
      </c>
      <c r="B22" s="48">
        <v>9743072</v>
      </c>
      <c r="C22" s="56">
        <f t="shared" si="1"/>
        <v>106.83267952757562</v>
      </c>
      <c r="D22" s="48">
        <v>1849129</v>
      </c>
      <c r="E22" s="56">
        <f t="shared" si="0"/>
        <v>96.794133920443798</v>
      </c>
      <c r="F22" s="48">
        <v>1054916</v>
      </c>
      <c r="G22" s="56">
        <f t="shared" si="2"/>
        <v>92.747614086451179</v>
      </c>
      <c r="H22" s="48">
        <v>2250200</v>
      </c>
      <c r="I22" s="64">
        <f t="shared" si="3"/>
        <v>102.85349661664927</v>
      </c>
    </row>
    <row r="23" spans="1:9">
      <c r="A23" s="76">
        <v>40360</v>
      </c>
      <c r="B23" s="48">
        <v>9976855</v>
      </c>
      <c r="C23" s="56">
        <f t="shared" si="1"/>
        <v>109.39610760426388</v>
      </c>
      <c r="D23" s="48">
        <v>1859828.0926363636</v>
      </c>
      <c r="E23" s="56">
        <f t="shared" si="0"/>
        <v>97.354186467059762</v>
      </c>
      <c r="F23" s="48">
        <v>1068099</v>
      </c>
      <c r="G23" s="56">
        <f t="shared" si="2"/>
        <v>93.906655940496137</v>
      </c>
      <c r="H23" s="48">
        <v>2238882</v>
      </c>
      <c r="I23" s="64">
        <f t="shared" si="3"/>
        <v>102.33616665722023</v>
      </c>
    </row>
    <row r="24" spans="1:9">
      <c r="A24" s="76">
        <v>40391</v>
      </c>
      <c r="B24" s="48">
        <v>9937919</v>
      </c>
      <c r="C24" s="56">
        <f t="shared" si="1"/>
        <v>108.96917478368269</v>
      </c>
      <c r="D24" s="48">
        <v>1861234</v>
      </c>
      <c r="E24" s="56">
        <f t="shared" si="0"/>
        <v>97.427779810539619</v>
      </c>
      <c r="F24" s="48">
        <v>1075781</v>
      </c>
      <c r="G24" s="56">
        <f t="shared" si="2"/>
        <v>94.582053006624733</v>
      </c>
      <c r="H24" s="48">
        <v>2244534</v>
      </c>
      <c r="I24" s="64">
        <f t="shared" si="3"/>
        <v>102.59451167671952</v>
      </c>
    </row>
    <row r="25" spans="1:9">
      <c r="A25" s="76">
        <v>40422</v>
      </c>
      <c r="B25" s="48">
        <v>9959685</v>
      </c>
      <c r="C25" s="56">
        <f t="shared" si="1"/>
        <v>109.20783873921923</v>
      </c>
      <c r="D25" s="48">
        <v>1817693.7794000001</v>
      </c>
      <c r="E25" s="56">
        <f t="shared" si="0"/>
        <v>95.14863219905223</v>
      </c>
      <c r="F25" s="48">
        <v>1083929</v>
      </c>
      <c r="G25" s="56">
        <f t="shared" si="2"/>
        <v>95.298420527428661</v>
      </c>
      <c r="H25" s="48">
        <v>2246537</v>
      </c>
      <c r="I25" s="64">
        <f t="shared" si="3"/>
        <v>102.68606600687824</v>
      </c>
    </row>
    <row r="26" spans="1:9">
      <c r="A26" s="76">
        <v>40452</v>
      </c>
      <c r="B26" s="48">
        <v>9992591</v>
      </c>
      <c r="C26" s="56">
        <f t="shared" si="1"/>
        <v>109.56865267475561</v>
      </c>
      <c r="D26" s="48">
        <v>1824281.3330515001</v>
      </c>
      <c r="E26" s="56">
        <f t="shared" si="0"/>
        <v>95.493462954695246</v>
      </c>
      <c r="F26" s="48">
        <v>1089543</v>
      </c>
      <c r="G26" s="56">
        <f t="shared" si="2"/>
        <v>95.792000211006638</v>
      </c>
      <c r="H26" s="48">
        <v>2263441</v>
      </c>
      <c r="I26" s="64">
        <f t="shared" si="3"/>
        <v>103.45872421806294</v>
      </c>
    </row>
    <row r="27" spans="1:9">
      <c r="A27" s="76">
        <v>40483</v>
      </c>
      <c r="B27" s="48">
        <v>9914876</v>
      </c>
      <c r="C27" s="56">
        <f t="shared" si="1"/>
        <v>108.71650853690203</v>
      </c>
      <c r="D27" s="48">
        <v>1832451.5024645755</v>
      </c>
      <c r="E27" s="56">
        <f t="shared" si="0"/>
        <v>95.921136995998964</v>
      </c>
      <c r="F27" s="48">
        <v>1095643</v>
      </c>
      <c r="G27" s="56">
        <f t="shared" si="2"/>
        <v>96.328308737872618</v>
      </c>
      <c r="H27" s="48">
        <v>2260299</v>
      </c>
      <c r="I27" s="64">
        <f t="shared" si="3"/>
        <v>103.31510779002566</v>
      </c>
    </row>
    <row r="28" spans="1:9">
      <c r="A28" s="76">
        <v>40513</v>
      </c>
      <c r="B28" s="48">
        <v>10030810</v>
      </c>
      <c r="C28" s="56">
        <f t="shared" si="1"/>
        <v>109.98772359806033</v>
      </c>
      <c r="D28" s="48">
        <v>1862191.7550279992</v>
      </c>
      <c r="E28" s="56">
        <f t="shared" si="0"/>
        <v>97.477914262188548</v>
      </c>
      <c r="F28" s="48">
        <v>1101131</v>
      </c>
      <c r="G28" s="56">
        <f t="shared" si="2"/>
        <v>96.810810573190736</v>
      </c>
      <c r="H28" s="48">
        <v>2282511</v>
      </c>
      <c r="I28" s="64">
        <f t="shared" si="3"/>
        <v>104.33038726156107</v>
      </c>
    </row>
    <row r="29" spans="1:9">
      <c r="A29" s="76">
        <v>40544</v>
      </c>
      <c r="B29" s="48">
        <v>9960858</v>
      </c>
      <c r="C29" s="56">
        <f t="shared" si="1"/>
        <v>109.22070067158367</v>
      </c>
      <c r="D29" s="48">
        <v>1876534.0000000005</v>
      </c>
      <c r="E29" s="56">
        <f t="shared" si="0"/>
        <v>98.228670526645871</v>
      </c>
      <c r="F29" s="48">
        <v>1115031</v>
      </c>
      <c r="G29" s="56">
        <f t="shared" si="2"/>
        <v>98.032890659000088</v>
      </c>
      <c r="H29" s="48">
        <v>2287486</v>
      </c>
      <c r="I29" s="64">
        <f t="shared" si="3"/>
        <v>104.55778755738716</v>
      </c>
    </row>
    <row r="30" spans="1:9">
      <c r="A30" s="76">
        <v>40575</v>
      </c>
      <c r="B30" s="48">
        <v>9970036</v>
      </c>
      <c r="C30" s="56">
        <f t="shared" si="1"/>
        <v>109.32133734271821</v>
      </c>
      <c r="D30" s="48">
        <v>1883401.7738148256</v>
      </c>
      <c r="E30" s="56">
        <f t="shared" si="0"/>
        <v>98.588169630476642</v>
      </c>
      <c r="F30" s="48">
        <v>1144364</v>
      </c>
      <c r="G30" s="56">
        <f t="shared" si="2"/>
        <v>100.61183131778037</v>
      </c>
      <c r="H30" s="48">
        <v>2301439</v>
      </c>
      <c r="I30" s="64">
        <f t="shared" si="3"/>
        <v>105.19555968355021</v>
      </c>
    </row>
    <row r="31" spans="1:9">
      <c r="A31" s="76">
        <v>40603</v>
      </c>
      <c r="B31" s="48">
        <v>10252034</v>
      </c>
      <c r="C31" s="56">
        <f t="shared" si="1"/>
        <v>112.41344237503421</v>
      </c>
      <c r="D31" s="48">
        <v>1901118.7959576449</v>
      </c>
      <c r="E31" s="56">
        <f t="shared" si="0"/>
        <v>99.515581300491846</v>
      </c>
      <c r="F31" s="48">
        <v>1157888</v>
      </c>
      <c r="G31" s="56">
        <f t="shared" si="2"/>
        <v>101.80085369767144</v>
      </c>
      <c r="H31" s="48">
        <v>2306478</v>
      </c>
      <c r="I31" s="64">
        <f t="shared" si="3"/>
        <v>105.42588532991554</v>
      </c>
    </row>
    <row r="32" spans="1:9">
      <c r="A32" s="76">
        <v>40634</v>
      </c>
      <c r="B32" s="48">
        <v>10511792</v>
      </c>
      <c r="C32" s="56">
        <f t="shared" si="1"/>
        <v>115.26168604691962</v>
      </c>
      <c r="D32" s="48">
        <v>1906281.7196028521</v>
      </c>
      <c r="E32" s="56">
        <f t="shared" si="0"/>
        <v>99.785838660976268</v>
      </c>
      <c r="F32" s="48">
        <v>1195761</v>
      </c>
      <c r="G32" s="56">
        <f t="shared" si="2"/>
        <v>105.13062629406411</v>
      </c>
      <c r="H32" s="48">
        <v>2305863</v>
      </c>
      <c r="I32" s="64">
        <f t="shared" si="3"/>
        <v>105.39777453957726</v>
      </c>
    </row>
    <row r="33" spans="1:9">
      <c r="A33" s="76">
        <v>40664</v>
      </c>
      <c r="B33" s="48">
        <v>10771209</v>
      </c>
      <c r="C33" s="56">
        <f t="shared" si="1"/>
        <v>118.10619065747829</v>
      </c>
      <c r="D33" s="48">
        <v>1885039.9718485156</v>
      </c>
      <c r="E33" s="56">
        <f t="shared" si="0"/>
        <v>98.673922414550219</v>
      </c>
      <c r="F33" s="48">
        <v>1218210</v>
      </c>
      <c r="G33" s="56">
        <f t="shared" si="2"/>
        <v>107.10432959236155</v>
      </c>
      <c r="H33" s="48">
        <v>2312096</v>
      </c>
      <c r="I33" s="64">
        <f t="shared" si="3"/>
        <v>105.68267625694085</v>
      </c>
    </row>
    <row r="34" spans="1:9">
      <c r="A34" s="76">
        <v>40695</v>
      </c>
      <c r="B34" s="48">
        <v>11045909</v>
      </c>
      <c r="C34" s="56">
        <f t="shared" si="1"/>
        <v>121.1182731984084</v>
      </c>
      <c r="D34" s="48">
        <v>1889623.9999999995</v>
      </c>
      <c r="E34" s="56">
        <f t="shared" si="0"/>
        <v>98.913877028203373</v>
      </c>
      <c r="F34" s="48">
        <v>1199684</v>
      </c>
      <c r="G34" s="56">
        <f t="shared" si="2"/>
        <v>105.47553422044038</v>
      </c>
      <c r="H34" s="48">
        <v>2370551</v>
      </c>
      <c r="I34" s="64">
        <f t="shared" si="3"/>
        <v>108.3545725971445</v>
      </c>
    </row>
    <row r="35" spans="1:9">
      <c r="A35" s="76">
        <v>40725</v>
      </c>
      <c r="B35" s="48">
        <v>11112453</v>
      </c>
      <c r="C35" s="56">
        <f t="shared" si="1"/>
        <v>121.84792744159607</v>
      </c>
      <c r="D35" s="48">
        <v>1868398.0000000002</v>
      </c>
      <c r="E35" s="56">
        <f t="shared" si="0"/>
        <v>97.802785110551724</v>
      </c>
      <c r="F35" s="48">
        <v>1184844</v>
      </c>
      <c r="G35" s="56">
        <f t="shared" si="2"/>
        <v>104.1708098698353</v>
      </c>
      <c r="H35" s="48">
        <v>2376533</v>
      </c>
      <c r="I35" s="64">
        <f t="shared" si="3"/>
        <v>108.62800145536188</v>
      </c>
    </row>
    <row r="36" spans="1:9">
      <c r="A36" s="76">
        <v>40756</v>
      </c>
      <c r="B36" s="48">
        <v>10886860</v>
      </c>
      <c r="C36" s="56">
        <f t="shared" si="1"/>
        <v>119.37430262668509</v>
      </c>
      <c r="D36" s="48">
        <v>1876833</v>
      </c>
      <c r="E36" s="56">
        <f t="shared" si="0"/>
        <v>98.244321920378894</v>
      </c>
      <c r="F36" s="48">
        <v>1166692</v>
      </c>
      <c r="G36" s="56">
        <f t="shared" si="2"/>
        <v>102.57489636497115</v>
      </c>
      <c r="H36" s="48">
        <v>2509484</v>
      </c>
      <c r="I36" s="64">
        <f t="shared" si="3"/>
        <v>114.70500582327591</v>
      </c>
    </row>
    <row r="37" spans="1:9">
      <c r="A37" s="76">
        <v>40787</v>
      </c>
      <c r="B37" s="48">
        <v>11061597</v>
      </c>
      <c r="C37" s="56">
        <f t="shared" si="1"/>
        <v>121.29029194941718</v>
      </c>
      <c r="D37" s="48">
        <v>1864766</v>
      </c>
      <c r="E37" s="56">
        <f t="shared" si="0"/>
        <v>97.612665170623742</v>
      </c>
      <c r="F37" s="48">
        <v>1155959</v>
      </c>
      <c r="G37" s="56">
        <f t="shared" si="2"/>
        <v>101.63125711597891</v>
      </c>
      <c r="H37" s="48">
        <v>2537648</v>
      </c>
      <c r="I37" s="64">
        <f t="shared" si="3"/>
        <v>115.99234289496346</v>
      </c>
    </row>
    <row r="38" spans="1:9">
      <c r="A38" s="76">
        <v>40817</v>
      </c>
      <c r="B38" s="48">
        <v>11078121</v>
      </c>
      <c r="C38" s="56">
        <f t="shared" si="1"/>
        <v>121.47147743142057</v>
      </c>
      <c r="D38" s="48">
        <v>1869097</v>
      </c>
      <c r="E38" s="56">
        <f t="shared" si="0"/>
        <v>97.839374823660094</v>
      </c>
      <c r="F38" s="48">
        <v>1154076</v>
      </c>
      <c r="G38" s="56">
        <f t="shared" si="2"/>
        <v>101.46570482809554</v>
      </c>
      <c r="H38" s="48">
        <v>2579366</v>
      </c>
      <c r="I38" s="64">
        <f t="shared" si="3"/>
        <v>117.8992143605458</v>
      </c>
    </row>
    <row r="39" spans="1:9">
      <c r="A39" s="76">
        <v>40848</v>
      </c>
      <c r="B39" s="48">
        <v>10984191</v>
      </c>
      <c r="C39" s="56">
        <f t="shared" si="1"/>
        <v>120.44153599323504</v>
      </c>
      <c r="D39" s="48">
        <v>1878909</v>
      </c>
      <c r="E39" s="56">
        <f t="shared" si="0"/>
        <v>98.352991797936838</v>
      </c>
      <c r="F39" s="48">
        <v>1142647</v>
      </c>
      <c r="G39" s="56">
        <f t="shared" si="2"/>
        <v>100.46087365538222</v>
      </c>
      <c r="H39" s="48">
        <v>2543634</v>
      </c>
      <c r="I39" s="64">
        <f t="shared" si="3"/>
        <v>116.26595458758958</v>
      </c>
    </row>
    <row r="40" spans="1:9">
      <c r="A40" s="76">
        <v>40878</v>
      </c>
      <c r="B40" s="48">
        <v>11030939</v>
      </c>
      <c r="C40" s="56">
        <f t="shared" si="1"/>
        <v>120.95412730966532</v>
      </c>
      <c r="D40" s="48">
        <v>1880740</v>
      </c>
      <c r="E40" s="56">
        <f t="shared" si="0"/>
        <v>98.448836954877393</v>
      </c>
      <c r="F40" s="48">
        <v>1121777</v>
      </c>
      <c r="G40" s="56">
        <f t="shared" si="2"/>
        <v>98.625995138055487</v>
      </c>
      <c r="H40" s="48">
        <v>2554200</v>
      </c>
      <c r="I40" s="64">
        <f t="shared" si="3"/>
        <v>116.74891167818218</v>
      </c>
    </row>
    <row r="41" spans="1:9">
      <c r="A41" s="76">
        <v>40909</v>
      </c>
      <c r="B41" s="48">
        <v>10957242</v>
      </c>
      <c r="C41" s="56">
        <f t="shared" si="1"/>
        <v>120.14604049852981</v>
      </c>
      <c r="D41" s="48">
        <v>1900471</v>
      </c>
      <c r="E41" s="56">
        <f t="shared" si="0"/>
        <v>99.481671903863798</v>
      </c>
      <c r="F41" s="48">
        <v>1139504</v>
      </c>
      <c r="G41" s="56">
        <f t="shared" si="2"/>
        <v>100.18454288490028</v>
      </c>
      <c r="H41" s="48">
        <v>2563237</v>
      </c>
      <c r="I41" s="64">
        <f t="shared" si="3"/>
        <v>117.16198031604756</v>
      </c>
    </row>
    <row r="42" spans="1:9">
      <c r="A42" s="76">
        <v>40940</v>
      </c>
      <c r="B42" s="48">
        <v>10845430</v>
      </c>
      <c r="C42" s="56">
        <f t="shared" si="1"/>
        <v>118.92002312296927</v>
      </c>
      <c r="D42" s="48">
        <v>1921116</v>
      </c>
      <c r="E42" s="56">
        <f t="shared" si="0"/>
        <v>100.56235091262282</v>
      </c>
      <c r="F42" s="48">
        <v>1138592</v>
      </c>
      <c r="G42" s="56">
        <f t="shared" si="2"/>
        <v>100.10436036416228</v>
      </c>
      <c r="H42" s="48">
        <v>2576419</v>
      </c>
      <c r="I42" s="64">
        <f t="shared" si="3"/>
        <v>117.76451110993284</v>
      </c>
    </row>
    <row r="43" spans="1:9">
      <c r="A43" s="76">
        <v>40969</v>
      </c>
      <c r="B43" s="48">
        <v>11257343</v>
      </c>
      <c r="C43" s="56">
        <f t="shared" si="1"/>
        <v>123.43664473084021</v>
      </c>
      <c r="D43" s="48">
        <v>1932074</v>
      </c>
      <c r="E43" s="56">
        <f t="shared" si="0"/>
        <v>101.1359561719099</v>
      </c>
      <c r="F43" s="48">
        <v>1136096</v>
      </c>
      <c r="G43" s="56">
        <f t="shared" si="2"/>
        <v>99.8849134653004</v>
      </c>
      <c r="H43" s="48">
        <v>2574644</v>
      </c>
      <c r="I43" s="64">
        <f t="shared" si="3"/>
        <v>117.68337834107028</v>
      </c>
    </row>
    <row r="44" spans="1:9">
      <c r="A44" s="76">
        <v>41000</v>
      </c>
      <c r="B44" s="48">
        <v>11521869</v>
      </c>
      <c r="C44" s="56">
        <f t="shared" si="1"/>
        <v>126.3371694713647</v>
      </c>
      <c r="D44" s="48">
        <v>1937480</v>
      </c>
      <c r="E44" s="56">
        <f t="shared" si="0"/>
        <v>101.4189375582674</v>
      </c>
      <c r="F44" s="48">
        <v>1121103</v>
      </c>
      <c r="G44" s="56">
        <f t="shared" si="2"/>
        <v>98.566737441808328</v>
      </c>
      <c r="H44" s="48">
        <v>2569269</v>
      </c>
      <c r="I44" s="64">
        <f t="shared" si="3"/>
        <v>117.43769460437376</v>
      </c>
    </row>
    <row r="45" spans="1:9">
      <c r="A45" s="76">
        <v>41030</v>
      </c>
      <c r="B45" s="48">
        <v>11820778</v>
      </c>
      <c r="C45" s="56">
        <f t="shared" si="1"/>
        <v>129.61470343651536</v>
      </c>
      <c r="D45" s="48">
        <v>1931182</v>
      </c>
      <c r="E45" s="56">
        <f t="shared" si="0"/>
        <v>101.0892637197029</v>
      </c>
      <c r="F45" s="48">
        <v>1113613</v>
      </c>
      <c r="G45" s="56">
        <f t="shared" si="2"/>
        <v>97.908220906361407</v>
      </c>
      <c r="H45" s="48">
        <v>2574350</v>
      </c>
      <c r="I45" s="64">
        <f t="shared" si="3"/>
        <v>117.66994001203051</v>
      </c>
    </row>
    <row r="46" spans="1:9">
      <c r="A46" s="76">
        <v>41061</v>
      </c>
      <c r="B46" s="48">
        <v>12087084</v>
      </c>
      <c r="C46" s="56">
        <f t="shared" si="1"/>
        <v>132.53474585786566</v>
      </c>
      <c r="D46" s="48">
        <v>1935759</v>
      </c>
      <c r="E46" s="56">
        <f t="shared" si="0"/>
        <v>101.32885043915508</v>
      </c>
      <c r="F46" s="48">
        <v>1104403</v>
      </c>
      <c r="G46" s="56">
        <f t="shared" si="2"/>
        <v>97.098482950224422</v>
      </c>
      <c r="H46" s="48">
        <v>2610813</v>
      </c>
      <c r="I46" s="64">
        <f t="shared" si="3"/>
        <v>119.33661277317746</v>
      </c>
    </row>
    <row r="47" spans="1:9">
      <c r="A47" s="76">
        <v>41091</v>
      </c>
      <c r="B47" s="48">
        <v>12107944</v>
      </c>
      <c r="C47" s="56">
        <f t="shared" si="1"/>
        <v>132.76347553316162</v>
      </c>
      <c r="D47" s="48">
        <v>1938997</v>
      </c>
      <c r="E47" s="56">
        <f t="shared" si="0"/>
        <v>101.49834613449835</v>
      </c>
      <c r="F47" s="48">
        <v>1103934</v>
      </c>
      <c r="G47" s="56">
        <f t="shared" si="2"/>
        <v>97.057248737257169</v>
      </c>
      <c r="H47" s="48">
        <v>2613791</v>
      </c>
      <c r="I47" s="64">
        <f t="shared" si="3"/>
        <v>119.47273299045787</v>
      </c>
    </row>
    <row r="48" spans="1:9">
      <c r="A48" s="76">
        <v>41122</v>
      </c>
      <c r="B48" s="48">
        <v>11716148</v>
      </c>
      <c r="C48" s="56">
        <f t="shared" si="1"/>
        <v>128.46743661359028</v>
      </c>
      <c r="D48" s="48">
        <v>1937355</v>
      </c>
      <c r="E48" s="56">
        <f t="shared" si="0"/>
        <v>101.41239433346263</v>
      </c>
      <c r="F48" s="48">
        <v>1101083</v>
      </c>
      <c r="G48" s="56">
        <f t="shared" si="2"/>
        <v>96.80659044052031</v>
      </c>
      <c r="H48" s="48">
        <v>2600540</v>
      </c>
      <c r="I48" s="64">
        <f t="shared" si="3"/>
        <v>118.86704830302244</v>
      </c>
    </row>
    <row r="49" spans="1:9">
      <c r="A49" s="76">
        <v>41153</v>
      </c>
      <c r="B49" s="48">
        <v>12069085</v>
      </c>
      <c r="C49" s="56">
        <f t="shared" si="1"/>
        <v>132.33738701675099</v>
      </c>
      <c r="D49" s="48">
        <v>1937908</v>
      </c>
      <c r="E49" s="56">
        <f t="shared" si="0"/>
        <v>101.44134155999902</v>
      </c>
      <c r="F49" s="48">
        <v>1097163</v>
      </c>
      <c r="G49" s="56">
        <f t="shared" si="2"/>
        <v>96.461946272435938</v>
      </c>
      <c r="H49" s="48">
        <v>2613470</v>
      </c>
      <c r="I49" s="64">
        <f t="shared" si="3"/>
        <v>119.45806052915935</v>
      </c>
    </row>
    <row r="50" spans="1:9">
      <c r="A50" s="76">
        <v>41183</v>
      </c>
      <c r="B50" s="48">
        <v>11743906</v>
      </c>
      <c r="C50" s="56">
        <f t="shared" si="1"/>
        <v>128.77180278458093</v>
      </c>
      <c r="D50" s="48">
        <v>1987922</v>
      </c>
      <c r="E50" s="56">
        <f t="shared" si="0"/>
        <v>104.05936432309292</v>
      </c>
      <c r="F50" s="48">
        <v>1079239</v>
      </c>
      <c r="G50" s="56">
        <f t="shared" si="2"/>
        <v>94.886078397756307</v>
      </c>
      <c r="H50" s="48">
        <v>2688851</v>
      </c>
      <c r="I50" s="64">
        <f t="shared" si="3"/>
        <v>122.90362066979557</v>
      </c>
    </row>
    <row r="51" spans="1:9">
      <c r="A51" s="76">
        <v>41214</v>
      </c>
      <c r="B51" s="48">
        <v>11996881</v>
      </c>
      <c r="C51" s="56">
        <f t="shared" si="1"/>
        <v>131.54567093453286</v>
      </c>
      <c r="D51" s="48">
        <v>1933781</v>
      </c>
      <c r="E51" s="56">
        <f t="shared" si="0"/>
        <v>101.22531044984409</v>
      </c>
      <c r="F51" s="48">
        <v>1071133</v>
      </c>
      <c r="G51" s="56">
        <f t="shared" si="2"/>
        <v>94.173403493038975</v>
      </c>
      <c r="H51" s="48">
        <v>2622715</v>
      </c>
      <c r="I51" s="64">
        <f t="shared" si="3"/>
        <v>119.88063655627734</v>
      </c>
    </row>
    <row r="52" spans="1:9">
      <c r="A52" s="76">
        <v>41244</v>
      </c>
      <c r="B52" s="48">
        <v>11939620</v>
      </c>
      <c r="C52" s="56">
        <f t="shared" si="1"/>
        <v>130.91780468634869</v>
      </c>
      <c r="D52" s="48">
        <v>1910505</v>
      </c>
      <c r="E52" s="56">
        <f t="shared" si="0"/>
        <v>100.00690964539385</v>
      </c>
      <c r="F52" s="48">
        <v>1056852</v>
      </c>
      <c r="G52" s="56">
        <f t="shared" si="2"/>
        <v>92.917826104158152</v>
      </c>
      <c r="H52" s="48">
        <v>2662608</v>
      </c>
      <c r="I52" s="64">
        <f t="shared" si="3"/>
        <v>121.70408982288832</v>
      </c>
    </row>
    <row r="53" spans="1:9">
      <c r="A53" s="76">
        <v>41275</v>
      </c>
      <c r="B53" s="48">
        <v>11818115</v>
      </c>
      <c r="C53" s="56">
        <f t="shared" si="1"/>
        <v>129.58550367020118</v>
      </c>
      <c r="D53" s="48">
        <v>1913440</v>
      </c>
      <c r="E53" s="56">
        <f t="shared" si="0"/>
        <v>100.16054456381032</v>
      </c>
      <c r="F53" s="48">
        <v>1050279</v>
      </c>
      <c r="G53" s="56">
        <f t="shared" si="2"/>
        <v>92.339931686602398</v>
      </c>
      <c r="H53" s="48">
        <v>2667984</v>
      </c>
      <c r="I53" s="64">
        <f t="shared" si="3"/>
        <v>121.949819268187</v>
      </c>
    </row>
    <row r="54" spans="1:9">
      <c r="A54" s="76">
        <v>41306</v>
      </c>
      <c r="B54" s="48">
        <v>11748042</v>
      </c>
      <c r="C54" s="56">
        <f t="shared" si="1"/>
        <v>128.81715398002794</v>
      </c>
      <c r="D54" s="48">
        <v>1927111.9999999998</v>
      </c>
      <c r="E54" s="56">
        <f t="shared" si="0"/>
        <v>100.87621632005894</v>
      </c>
      <c r="F54" s="48">
        <v>1042120</v>
      </c>
      <c r="G54" s="56">
        <f t="shared" si="2"/>
        <v>91.622597052061494</v>
      </c>
      <c r="H54" s="48">
        <v>2670744</v>
      </c>
      <c r="I54" s="64">
        <f t="shared" si="3"/>
        <v>122.07597501019303</v>
      </c>
    </row>
    <row r="55" spans="1:9">
      <c r="A55" s="76">
        <v>41334</v>
      </c>
      <c r="B55" s="48">
        <v>12030850</v>
      </c>
      <c r="C55" s="56">
        <f t="shared" si="1"/>
        <v>131.91814065361862</v>
      </c>
      <c r="D55" s="48">
        <v>1938193</v>
      </c>
      <c r="E55" s="56">
        <f t="shared" si="0"/>
        <v>101.45626011255393</v>
      </c>
      <c r="F55" s="48">
        <v>1034903</v>
      </c>
      <c r="G55" s="56">
        <f t="shared" si="2"/>
        <v>90.988082521177589</v>
      </c>
      <c r="H55" s="48">
        <v>2651342</v>
      </c>
      <c r="I55" s="64">
        <f t="shared" si="3"/>
        <v>121.18913671077243</v>
      </c>
    </row>
    <row r="56" spans="1:9">
      <c r="A56" s="76">
        <v>41365</v>
      </c>
      <c r="B56" s="48">
        <v>12262422</v>
      </c>
      <c r="C56" s="56">
        <f t="shared" si="1"/>
        <v>134.45732513912378</v>
      </c>
      <c r="D56" s="48">
        <v>1948982</v>
      </c>
      <c r="E56" s="56">
        <f t="shared" si="0"/>
        <v>102.02101893190492</v>
      </c>
      <c r="F56" s="48">
        <v>1027778</v>
      </c>
      <c r="G56" s="56">
        <f t="shared" si="2"/>
        <v>90.361656577912001</v>
      </c>
      <c r="H56" s="48">
        <v>2649513</v>
      </c>
      <c r="I56" s="64">
        <f t="shared" si="3"/>
        <v>121.10553567739235</v>
      </c>
    </row>
    <row r="57" spans="1:9">
      <c r="A57" s="76">
        <v>41395</v>
      </c>
      <c r="B57" s="48">
        <v>12354071</v>
      </c>
      <c r="C57" s="56">
        <f t="shared" si="1"/>
        <v>135.46225543688027</v>
      </c>
      <c r="D57" s="48">
        <v>1958586</v>
      </c>
      <c r="E57" s="56">
        <f t="shared" si="0"/>
        <v>102.52374798010651</v>
      </c>
      <c r="F57" s="48">
        <v>1022716</v>
      </c>
      <c r="G57" s="56">
        <f t="shared" si="2"/>
        <v>89.916608420043872</v>
      </c>
      <c r="H57" s="48">
        <v>2650756</v>
      </c>
      <c r="I57" s="64">
        <f t="shared" si="3"/>
        <v>121.16235146989722</v>
      </c>
    </row>
    <row r="58" spans="1:9">
      <c r="A58" s="76">
        <v>41426</v>
      </c>
      <c r="B58" s="48">
        <v>12561253</v>
      </c>
      <c r="C58" s="56">
        <f t="shared" si="1"/>
        <v>137.73400383511463</v>
      </c>
      <c r="D58" s="48">
        <v>1961927</v>
      </c>
      <c r="E58" s="56">
        <f t="shared" si="0"/>
        <v>102.69863529268892</v>
      </c>
      <c r="F58" s="48">
        <v>1012428</v>
      </c>
      <c r="G58" s="56">
        <f t="shared" si="2"/>
        <v>89.012093317683679</v>
      </c>
      <c r="H58" s="48">
        <v>2663305</v>
      </c>
      <c r="I58" s="64">
        <f t="shared" si="3"/>
        <v>121.73594871860504</v>
      </c>
    </row>
    <row r="59" spans="1:9">
      <c r="A59" s="76">
        <v>41456</v>
      </c>
      <c r="B59" s="48">
        <v>12615267</v>
      </c>
      <c r="C59" s="56">
        <f t="shared" si="1"/>
        <v>138.32626676327553</v>
      </c>
      <c r="D59" s="48">
        <v>1966920</v>
      </c>
      <c r="E59" s="56">
        <f t="shared" si="0"/>
        <v>102.95999786429142</v>
      </c>
      <c r="F59" s="48">
        <v>1003774</v>
      </c>
      <c r="G59" s="56">
        <f t="shared" si="2"/>
        <v>88.251238564979047</v>
      </c>
      <c r="H59" s="48">
        <v>2668898</v>
      </c>
      <c r="I59" s="64">
        <f t="shared" si="3"/>
        <v>121.99159693057595</v>
      </c>
    </row>
    <row r="60" spans="1:9">
      <c r="A60" s="76">
        <v>41487</v>
      </c>
      <c r="B60" s="48">
        <v>12542642</v>
      </c>
      <c r="C60" s="56">
        <f t="shared" si="1"/>
        <v>137.52993442059244</v>
      </c>
      <c r="D60" s="48">
        <v>1945347</v>
      </c>
      <c r="E60" s="56">
        <f t="shared" si="0"/>
        <v>101.83074195458164</v>
      </c>
      <c r="F60" s="48">
        <v>986334</v>
      </c>
      <c r="G60" s="56">
        <f t="shared" si="2"/>
        <v>86.717923694726153</v>
      </c>
      <c r="H60" s="48">
        <v>2663081</v>
      </c>
      <c r="I60" s="64">
        <f t="shared" si="3"/>
        <v>121.72570999171761</v>
      </c>
    </row>
    <row r="61" spans="1:9">
      <c r="A61" s="76">
        <v>41518</v>
      </c>
      <c r="B61" s="48">
        <v>12679379</v>
      </c>
      <c r="C61" s="56">
        <f t="shared" si="1"/>
        <v>139.02925415266071</v>
      </c>
      <c r="D61" s="48">
        <v>1913073</v>
      </c>
      <c r="E61" s="56">
        <f t="shared" si="0"/>
        <v>100.14133365578346</v>
      </c>
      <c r="F61" s="48">
        <v>970007</v>
      </c>
      <c r="G61" s="56">
        <f t="shared" si="2"/>
        <v>85.282463150768635</v>
      </c>
      <c r="H61" s="48">
        <v>2707070</v>
      </c>
      <c r="I61" s="64">
        <f t="shared" si="3"/>
        <v>123.73638569284185</v>
      </c>
    </row>
    <row r="62" spans="1:9">
      <c r="A62" s="76">
        <v>41548</v>
      </c>
      <c r="B62" s="48">
        <v>12412998</v>
      </c>
      <c r="C62" s="56">
        <f t="shared" si="1"/>
        <v>136.10838935711828</v>
      </c>
      <c r="D62" s="48">
        <v>1896377</v>
      </c>
      <c r="E62" s="56">
        <f t="shared" si="0"/>
        <v>99.267368205057338</v>
      </c>
      <c r="F62" s="48">
        <v>960369</v>
      </c>
      <c r="G62" s="56">
        <f t="shared" si="2"/>
        <v>84.43509567832038</v>
      </c>
      <c r="H62" s="48">
        <v>2756891</v>
      </c>
      <c r="I62" s="64">
        <f t="shared" si="3"/>
        <v>126.0136339618571</v>
      </c>
    </row>
    <row r="63" spans="1:9">
      <c r="A63" s="76">
        <v>41579</v>
      </c>
      <c r="B63" s="48">
        <v>12557625</v>
      </c>
      <c r="C63" s="56">
        <f t="shared" si="1"/>
        <v>137.69422285419546</v>
      </c>
      <c r="D63" s="48">
        <v>1860055</v>
      </c>
      <c r="E63" s="56">
        <f t="shared" si="0"/>
        <v>97.366064114180844</v>
      </c>
      <c r="F63" s="48">
        <v>940806</v>
      </c>
      <c r="G63" s="56">
        <f t="shared" si="2"/>
        <v>82.715127856831998</v>
      </c>
      <c r="H63" s="48">
        <v>2766055</v>
      </c>
      <c r="I63" s="64">
        <f t="shared" si="3"/>
        <v>126.43250759219882</v>
      </c>
    </row>
    <row r="64" spans="1:9">
      <c r="A64" s="76">
        <v>41609</v>
      </c>
      <c r="B64" s="48">
        <v>12484113</v>
      </c>
      <c r="C64" s="56">
        <f t="shared" si="1"/>
        <v>136.88816456606713</v>
      </c>
      <c r="D64" s="48">
        <v>1832463</v>
      </c>
      <c r="E64" s="56">
        <f t="shared" si="0"/>
        <v>95.921738843670852</v>
      </c>
      <c r="F64" s="48">
        <v>928454</v>
      </c>
      <c r="G64" s="56">
        <f t="shared" si="2"/>
        <v>81.629147049643706</v>
      </c>
      <c r="H64" s="48">
        <v>2823400</v>
      </c>
      <c r="I64" s="64">
        <f t="shared" si="3"/>
        <v>129.053667383987</v>
      </c>
    </row>
    <row r="65" spans="1:9">
      <c r="A65" s="76">
        <v>41640</v>
      </c>
      <c r="B65" s="48">
        <v>12447958</v>
      </c>
      <c r="C65" s="56">
        <f t="shared" si="1"/>
        <v>136.49172538052898</v>
      </c>
      <c r="D65" s="48">
        <v>1849023</v>
      </c>
      <c r="E65" s="56">
        <f t="shared" si="0"/>
        <v>96.788585265809346</v>
      </c>
      <c r="F65" s="48">
        <v>908141</v>
      </c>
      <c r="G65" s="56">
        <f t="shared" si="2"/>
        <v>79.84323965518</v>
      </c>
      <c r="H65" s="49">
        <v>2838873</v>
      </c>
      <c r="I65" s="64">
        <f t="shared" si="3"/>
        <v>129.76091658545772</v>
      </c>
    </row>
    <row r="66" spans="1:9">
      <c r="A66" s="76">
        <v>41671</v>
      </c>
      <c r="B66" s="48">
        <v>12486017</v>
      </c>
      <c r="C66" s="56">
        <f t="shared" si="1"/>
        <v>136.90904190555725</v>
      </c>
      <c r="D66" s="48">
        <v>1925354</v>
      </c>
      <c r="E66" s="56">
        <f t="shared" ref="E66:E76" si="4">(D66/$D$2)*100</f>
        <v>100.7841924064044</v>
      </c>
      <c r="F66" s="48">
        <v>929946</v>
      </c>
      <c r="G66" s="56">
        <f t="shared" si="2"/>
        <v>81.760322840149286</v>
      </c>
      <c r="H66" s="49">
        <v>2836699</v>
      </c>
      <c r="I66" s="64">
        <f t="shared" si="3"/>
        <v>129.66154608432689</v>
      </c>
    </row>
    <row r="67" spans="1:9">
      <c r="A67" s="76">
        <v>41699</v>
      </c>
      <c r="B67" s="48">
        <v>12700185</v>
      </c>
      <c r="C67" s="56">
        <f t="shared" ref="C67:C76" si="5">(B67/$B$2)*100</f>
        <v>139.25739171853837</v>
      </c>
      <c r="D67" s="48">
        <v>1928800</v>
      </c>
      <c r="E67" s="56">
        <f t="shared" si="4"/>
        <v>100.96457602782283</v>
      </c>
      <c r="F67" s="48">
        <v>942484</v>
      </c>
      <c r="G67" s="56">
        <f t="shared" ref="G67:G86" si="6">(F67/$F$2)*100</f>
        <v>82.862656661435466</v>
      </c>
      <c r="H67" s="49">
        <v>2849623</v>
      </c>
      <c r="I67" s="64">
        <f t="shared" ref="I67:I86" si="7">(H67/$H$2)*100</f>
        <v>130.25228405885073</v>
      </c>
    </row>
    <row r="68" spans="1:9">
      <c r="A68" s="76">
        <v>41730</v>
      </c>
      <c r="B68" s="48">
        <v>12868737</v>
      </c>
      <c r="C68" s="56">
        <f t="shared" si="5"/>
        <v>141.10556258289532</v>
      </c>
      <c r="D68" s="48">
        <v>1902614</v>
      </c>
      <c r="E68" s="56">
        <f t="shared" si="4"/>
        <v>99.593848949917103</v>
      </c>
      <c r="F68" s="48">
        <v>913407</v>
      </c>
      <c r="G68" s="56">
        <f t="shared" si="6"/>
        <v>80.306223376897407</v>
      </c>
      <c r="H68" s="49">
        <v>2844868</v>
      </c>
      <c r="I68" s="64">
        <f t="shared" si="7"/>
        <v>130.03493965550342</v>
      </c>
    </row>
    <row r="69" spans="1:9">
      <c r="A69" s="76">
        <v>41760</v>
      </c>
      <c r="B69" s="48">
        <v>13068558</v>
      </c>
      <c r="C69" s="56">
        <f t="shared" si="5"/>
        <v>143.29659769542243</v>
      </c>
      <c r="D69" s="48">
        <v>1904808</v>
      </c>
      <c r="E69" s="56">
        <f t="shared" si="4"/>
        <v>99.708695631690773</v>
      </c>
      <c r="F69" s="48">
        <v>911396</v>
      </c>
      <c r="G69" s="56">
        <f t="shared" si="6"/>
        <v>80.129417401892908</v>
      </c>
      <c r="H69" s="49">
        <v>2849314</v>
      </c>
      <c r="I69" s="64">
        <f t="shared" si="7"/>
        <v>130.23816010077834</v>
      </c>
    </row>
    <row r="70" spans="1:9">
      <c r="A70" s="76">
        <v>41791</v>
      </c>
      <c r="B70" s="48">
        <v>13351474</v>
      </c>
      <c r="C70" s="56">
        <f t="shared" si="5"/>
        <v>146.39876858784976</v>
      </c>
      <c r="D70" s="48">
        <v>1906518</v>
      </c>
      <c r="E70" s="56">
        <f t="shared" si="4"/>
        <v>99.79820694702029</v>
      </c>
      <c r="F70" s="48">
        <v>911356</v>
      </c>
      <c r="G70" s="56">
        <f t="shared" si="6"/>
        <v>80.125900624667551</v>
      </c>
      <c r="H70" s="49">
        <v>2852087</v>
      </c>
      <c r="I70" s="64">
        <f t="shared" si="7"/>
        <v>130.36491005461264</v>
      </c>
    </row>
    <row r="71" spans="1:9">
      <c r="A71" s="76">
        <v>41821</v>
      </c>
      <c r="B71" s="48">
        <v>13109755</v>
      </c>
      <c r="C71" s="56">
        <f t="shared" si="5"/>
        <v>143.74832235664812</v>
      </c>
      <c r="D71" s="48">
        <v>1948562</v>
      </c>
      <c r="E71" s="56">
        <f t="shared" si="4"/>
        <v>101.99903369656083</v>
      </c>
      <c r="F71" s="48">
        <v>927355</v>
      </c>
      <c r="G71" s="56">
        <f t="shared" si="6"/>
        <v>81.532523595377199</v>
      </c>
      <c r="H71" s="49">
        <v>2864800</v>
      </c>
      <c r="I71" s="64">
        <f t="shared" si="7"/>
        <v>130.94600351407732</v>
      </c>
    </row>
    <row r="72" spans="1:9">
      <c r="A72" s="76">
        <v>41852</v>
      </c>
      <c r="B72" s="48">
        <v>13212186</v>
      </c>
      <c r="C72" s="56">
        <f t="shared" si="5"/>
        <v>144.87147716826084</v>
      </c>
      <c r="D72" s="48">
        <v>1983848</v>
      </c>
      <c r="E72" s="56">
        <f t="shared" si="4"/>
        <v>103.84610754025523</v>
      </c>
      <c r="F72" s="48">
        <v>925809</v>
      </c>
      <c r="G72" s="56">
        <f t="shared" si="6"/>
        <v>81.396600155617392</v>
      </c>
      <c r="H72" s="49">
        <v>2859563</v>
      </c>
      <c r="I72" s="64">
        <f t="shared" si="7"/>
        <v>130.70662756448112</v>
      </c>
    </row>
    <row r="73" spans="1:9">
      <c r="A73" s="76">
        <v>41883</v>
      </c>
      <c r="B73" s="48">
        <v>13321597</v>
      </c>
      <c r="C73" s="56">
        <f t="shared" si="5"/>
        <v>146.07116760468494</v>
      </c>
      <c r="D73" s="48">
        <v>1984653</v>
      </c>
      <c r="E73" s="56">
        <f t="shared" si="4"/>
        <v>103.88824590799808</v>
      </c>
      <c r="F73" s="48">
        <v>922896</v>
      </c>
      <c r="G73" s="56">
        <f t="shared" si="6"/>
        <v>81.140490854181223</v>
      </c>
      <c r="H73" s="49">
        <v>2879940</v>
      </c>
      <c r="I73" s="64">
        <f t="shared" si="7"/>
        <v>131.63803175102342</v>
      </c>
    </row>
    <row r="74" spans="1:9">
      <c r="A74" s="76">
        <v>41913</v>
      </c>
      <c r="B74" s="49">
        <v>13211467</v>
      </c>
      <c r="C74" s="56">
        <f t="shared" si="5"/>
        <v>144.8635933410059</v>
      </c>
      <c r="D74" s="48">
        <v>2001958</v>
      </c>
      <c r="E74" s="56">
        <f t="shared" si="4"/>
        <v>104.79408994997313</v>
      </c>
      <c r="F74" s="48">
        <v>922888</v>
      </c>
      <c r="G74" s="56">
        <f t="shared" si="6"/>
        <v>81.139787498736155</v>
      </c>
      <c r="H74" s="49">
        <v>2908367</v>
      </c>
      <c r="I74" s="64">
        <f t="shared" si="7"/>
        <v>132.93739018508327</v>
      </c>
    </row>
    <row r="75" spans="1:9" s="37" customFormat="1">
      <c r="A75" s="77">
        <v>41944</v>
      </c>
      <c r="B75" s="50">
        <v>13237370</v>
      </c>
      <c r="C75" s="57">
        <f t="shared" si="5"/>
        <v>145.14761945697865</v>
      </c>
      <c r="D75" s="50">
        <v>1990727</v>
      </c>
      <c r="E75" s="57">
        <f t="shared" si="4"/>
        <v>104.20619428771241</v>
      </c>
      <c r="F75" s="50">
        <v>878159</v>
      </c>
      <c r="G75" s="57">
        <f t="shared" si="6"/>
        <v>77.207239285918376</v>
      </c>
      <c r="H75" s="50">
        <v>2929226</v>
      </c>
      <c r="I75" s="64">
        <f t="shared" si="7"/>
        <v>133.89082591787445</v>
      </c>
    </row>
    <row r="76" spans="1:9">
      <c r="A76" s="78">
        <v>41974</v>
      </c>
      <c r="B76" s="51">
        <v>13240122</v>
      </c>
      <c r="C76" s="57">
        <f t="shared" si="5"/>
        <v>145.17779510733408</v>
      </c>
      <c r="D76" s="60">
        <v>1963165</v>
      </c>
      <c r="E76" s="57">
        <f t="shared" si="4"/>
        <v>102.76343939115556</v>
      </c>
      <c r="F76" s="50">
        <v>864468</v>
      </c>
      <c r="G76" s="57">
        <f t="shared" si="6"/>
        <v>76.003534361111477</v>
      </c>
      <c r="H76" s="52">
        <v>2910148</v>
      </c>
      <c r="I76" s="64">
        <f t="shared" si="7"/>
        <v>133.01879720555888</v>
      </c>
    </row>
    <row r="77" spans="1:9">
      <c r="A77" s="78">
        <v>42005</v>
      </c>
      <c r="B77" s="52">
        <v>13058277</v>
      </c>
      <c r="C77" s="57">
        <f t="shared" ref="C77:C86" si="8">(B77/$B$2)*100</f>
        <v>143.18386664116943</v>
      </c>
      <c r="D77" s="61">
        <v>1971494</v>
      </c>
      <c r="E77" s="57">
        <f t="shared" ref="E77:E86" si="9">(D77/$D$2)*100</f>
        <v>103.19942754634828</v>
      </c>
      <c r="F77" s="52">
        <v>850325</v>
      </c>
      <c r="G77" s="57">
        <f t="shared" si="6"/>
        <v>74.760089853658101</v>
      </c>
      <c r="H77" s="52">
        <v>2926680</v>
      </c>
      <c r="I77" s="64">
        <f t="shared" si="7"/>
        <v>133.77445181673411</v>
      </c>
    </row>
    <row r="78" spans="1:9">
      <c r="A78" s="78">
        <v>42036</v>
      </c>
      <c r="B78" s="52">
        <v>13019198</v>
      </c>
      <c r="C78" s="57">
        <f t="shared" si="8"/>
        <v>142.75536582712863</v>
      </c>
      <c r="D78" s="53">
        <v>2027866</v>
      </c>
      <c r="E78" s="57">
        <f t="shared" si="9"/>
        <v>106.150264895913</v>
      </c>
      <c r="F78" s="52">
        <v>886675</v>
      </c>
      <c r="G78" s="57">
        <f t="shared" si="6"/>
        <v>77.955961157195546</v>
      </c>
      <c r="H78" s="52">
        <v>2929385</v>
      </c>
      <c r="I78" s="64">
        <f t="shared" si="7"/>
        <v>133.89809358562044</v>
      </c>
    </row>
    <row r="79" spans="1:9">
      <c r="A79" s="78">
        <v>42064</v>
      </c>
      <c r="B79" s="53">
        <v>13328128</v>
      </c>
      <c r="C79" s="57">
        <f t="shared" si="8"/>
        <v>146.14277994933298</v>
      </c>
      <c r="D79" s="53">
        <v>2025815</v>
      </c>
      <c r="E79" s="57">
        <f t="shared" si="9"/>
        <v>106.04290366331601</v>
      </c>
      <c r="F79" s="53">
        <v>872201</v>
      </c>
      <c r="G79" s="57">
        <f t="shared" si="6"/>
        <v>76.683415318202393</v>
      </c>
      <c r="H79" s="53">
        <v>2926533</v>
      </c>
      <c r="I79" s="64">
        <f t="shared" si="7"/>
        <v>133.76773265221422</v>
      </c>
    </row>
    <row r="80" spans="1:9">
      <c r="A80" s="78">
        <v>42095</v>
      </c>
      <c r="B80" s="52">
        <v>13681271</v>
      </c>
      <c r="C80" s="57">
        <f t="shared" si="8"/>
        <v>150.01498914027468</v>
      </c>
      <c r="D80" s="52">
        <v>1949831</v>
      </c>
      <c r="E80" s="57">
        <f t="shared" si="9"/>
        <v>102.06546051477905</v>
      </c>
      <c r="F80" s="52">
        <v>839337</v>
      </c>
      <c r="G80" s="57">
        <f t="shared" si="6"/>
        <v>73.794031149854277</v>
      </c>
      <c r="H80" s="52">
        <v>2928695</v>
      </c>
      <c r="I80" s="64">
        <f t="shared" si="7"/>
        <v>133.86655465011893</v>
      </c>
    </row>
    <row r="81" spans="1:9">
      <c r="A81" s="78">
        <v>42125</v>
      </c>
      <c r="B81" s="52">
        <v>13830442</v>
      </c>
      <c r="C81" s="57">
        <f t="shared" si="8"/>
        <v>151.65064754840384</v>
      </c>
      <c r="D81" s="52">
        <v>2026587</v>
      </c>
      <c r="E81" s="57">
        <f t="shared" si="9"/>
        <v>106.08331461971039</v>
      </c>
      <c r="F81" s="52">
        <v>848248</v>
      </c>
      <c r="G81" s="57">
        <f t="shared" si="6"/>
        <v>74.577481196231773</v>
      </c>
      <c r="H81" s="52">
        <v>2928677</v>
      </c>
      <c r="I81" s="64">
        <f t="shared" si="7"/>
        <v>133.86573189527977</v>
      </c>
    </row>
    <row r="82" spans="1:9">
      <c r="A82" s="78">
        <v>42156</v>
      </c>
      <c r="B82" s="54">
        <v>14033585</v>
      </c>
      <c r="C82" s="57">
        <f t="shared" si="8"/>
        <v>153.87810835514634</v>
      </c>
      <c r="D82" s="52">
        <v>1996411</v>
      </c>
      <c r="E82" s="57">
        <f t="shared" si="9"/>
        <v>104.50372780603578</v>
      </c>
      <c r="F82" s="52">
        <v>833523</v>
      </c>
      <c r="G82" s="57">
        <f t="shared" si="6"/>
        <v>73.282867580149542</v>
      </c>
      <c r="H82" s="52">
        <v>2936848</v>
      </c>
      <c r="I82" s="64">
        <f t="shared" si="7"/>
        <v>134.23921688366062</v>
      </c>
    </row>
    <row r="83" spans="1:9">
      <c r="A83" s="78">
        <v>42186</v>
      </c>
      <c r="B83" s="52">
        <v>13891275</v>
      </c>
      <c r="C83" s="57">
        <f t="shared" si="8"/>
        <v>152.31768073811045</v>
      </c>
      <c r="D83" s="52">
        <v>2010252</v>
      </c>
      <c r="E83" s="57">
        <f t="shared" si="9"/>
        <v>105.22824600222052</v>
      </c>
      <c r="F83" s="52">
        <v>828946</v>
      </c>
      <c r="G83" s="57">
        <f t="shared" si="6"/>
        <v>72.880460346138804</v>
      </c>
      <c r="H83" s="52">
        <v>2948014</v>
      </c>
      <c r="I83" s="64">
        <f t="shared" si="7"/>
        <v>134.7495991355589</v>
      </c>
    </row>
    <row r="84" spans="1:9">
      <c r="A84" s="78">
        <v>42217</v>
      </c>
      <c r="B84" s="51">
        <v>14021397</v>
      </c>
      <c r="C84" s="57">
        <f t="shared" si="8"/>
        <v>153.74446706643556</v>
      </c>
      <c r="D84" s="51">
        <v>2018645</v>
      </c>
      <c r="E84" s="57">
        <f t="shared" si="9"/>
        <v>105.66758428851328</v>
      </c>
      <c r="F84" s="51">
        <v>611147</v>
      </c>
      <c r="G84" s="57">
        <f t="shared" si="6"/>
        <v>53.731696273534936</v>
      </c>
      <c r="H84" s="51">
        <v>2949836</v>
      </c>
      <c r="I84" s="64">
        <f t="shared" si="7"/>
        <v>134.83288020872376</v>
      </c>
    </row>
    <row r="85" spans="1:9">
      <c r="A85" s="78">
        <v>42248</v>
      </c>
      <c r="B85" s="52">
        <v>13761913</v>
      </c>
      <c r="C85" s="57">
        <f t="shared" si="8"/>
        <v>150.89922780159861</v>
      </c>
      <c r="D85" s="52">
        <v>2027249</v>
      </c>
      <c r="E85" s="57">
        <f t="shared" si="9"/>
        <v>106.11796753827656</v>
      </c>
      <c r="F85" s="52">
        <v>814110</v>
      </c>
      <c r="G85" s="57">
        <f t="shared" si="6"/>
        <v>71.576087673256225</v>
      </c>
      <c r="H85" s="52">
        <v>2967562</v>
      </c>
      <c r="I85" s="64">
        <f t="shared" si="7"/>
        <v>135.64311089089722</v>
      </c>
    </row>
    <row r="86" spans="1:9" ht="15" thickBot="1">
      <c r="A86" s="79">
        <v>42278</v>
      </c>
      <c r="B86" s="55">
        <v>14004735</v>
      </c>
      <c r="C86" s="58">
        <f t="shared" si="8"/>
        <v>153.56176841591872</v>
      </c>
      <c r="D86" s="55">
        <v>2026155</v>
      </c>
      <c r="E86" s="58">
        <f t="shared" si="9"/>
        <v>106.06070123478504</v>
      </c>
      <c r="F86" s="55">
        <v>808113</v>
      </c>
      <c r="G86" s="58">
        <f t="shared" si="6"/>
        <v>71.048834847745525</v>
      </c>
      <c r="H86" s="55">
        <v>3071020</v>
      </c>
      <c r="I86" s="65">
        <f t="shared" si="7"/>
        <v>140.37203145483167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8"/>
  <sheetViews>
    <sheetView tabSelected="1" topLeftCell="F1" zoomScaleNormal="100" workbookViewId="0">
      <pane ySplit="1" topLeftCell="A83" activePane="bottomLeft" state="frozen"/>
      <selection activeCell="X1" sqref="X1"/>
      <selection pane="bottomLeft" activeCell="G94" sqref="G94"/>
    </sheetView>
  </sheetViews>
  <sheetFormatPr defaultColWidth="9.1796875" defaultRowHeight="14.5"/>
  <cols>
    <col min="1" max="1" width="17.26953125" style="8" bestFit="1" customWidth="1"/>
    <col min="2" max="2" width="34.453125" style="8" bestFit="1" customWidth="1"/>
    <col min="3" max="3" width="13.453125" style="8" bestFit="1" customWidth="1"/>
    <col min="4" max="5" width="13.453125" style="8" customWidth="1"/>
    <col min="6" max="6" width="21.81640625" style="8" customWidth="1"/>
    <col min="7" max="7" width="30" style="8" customWidth="1"/>
    <col min="8" max="8" width="26.7265625" style="8" customWidth="1"/>
    <col min="9" max="9" width="22" style="8" customWidth="1"/>
    <col min="10" max="10" width="27.1796875" style="8" customWidth="1"/>
    <col min="11" max="16384" width="9.1796875" style="8"/>
  </cols>
  <sheetData>
    <row r="1" spans="1:11" ht="63" customHeight="1">
      <c r="A1" s="66" t="s">
        <v>1</v>
      </c>
      <c r="B1" s="7" t="s">
        <v>91</v>
      </c>
      <c r="C1" s="36">
        <v>41913</v>
      </c>
      <c r="D1" s="36">
        <v>42248</v>
      </c>
      <c r="E1" s="36">
        <v>42278</v>
      </c>
      <c r="F1" s="1" t="s">
        <v>305</v>
      </c>
      <c r="G1" s="1" t="s">
        <v>284</v>
      </c>
      <c r="H1" s="1" t="s">
        <v>294</v>
      </c>
      <c r="I1" s="1" t="s">
        <v>306</v>
      </c>
      <c r="J1" s="1" t="s">
        <v>295</v>
      </c>
    </row>
    <row r="2" spans="1:11">
      <c r="A2" s="69">
        <v>1</v>
      </c>
      <c r="B2" s="70" t="s">
        <v>2</v>
      </c>
      <c r="C2" s="53">
        <v>110042</v>
      </c>
      <c r="D2" s="52">
        <v>116426</v>
      </c>
      <c r="E2" s="53">
        <v>116961</v>
      </c>
      <c r="F2" s="67">
        <f t="shared" ref="F2:F33" si="0">E2/$E$90</f>
        <v>8.3515325352461148E-3</v>
      </c>
      <c r="G2" s="67">
        <f>(E2-C2)/C2</f>
        <v>6.287599280274804E-2</v>
      </c>
      <c r="H2" s="53">
        <f>E2-C2</f>
        <v>6919</v>
      </c>
      <c r="I2" s="68">
        <f>H2/$H$90</f>
        <v>8.7221468658763499E-3</v>
      </c>
      <c r="J2" s="52">
        <f>E2-D2</f>
        <v>535</v>
      </c>
    </row>
    <row r="3" spans="1:11">
      <c r="A3" s="69">
        <v>2</v>
      </c>
      <c r="B3" s="70" t="s">
        <v>3</v>
      </c>
      <c r="C3" s="53">
        <v>37109</v>
      </c>
      <c r="D3" s="52">
        <v>96115</v>
      </c>
      <c r="E3" s="53">
        <v>91003</v>
      </c>
      <c r="F3" s="67">
        <f t="shared" si="0"/>
        <v>6.4980165636836403E-3</v>
      </c>
      <c r="G3" s="67">
        <f t="shared" ref="G3:G66" si="1">(E3-C3)/C3</f>
        <v>1.4523161497210919</v>
      </c>
      <c r="H3" s="53">
        <f t="shared" ref="H3:H66" si="2">E3-C3</f>
        <v>53894</v>
      </c>
      <c r="I3" s="68">
        <f t="shared" ref="I3:I66" si="3">H3/$H$90</f>
        <v>6.7939208439014312E-2</v>
      </c>
      <c r="J3" s="52">
        <f t="shared" ref="J3:J66" si="4">E3-D3</f>
        <v>-5112</v>
      </c>
    </row>
    <row r="4" spans="1:11">
      <c r="A4" s="69">
        <v>3</v>
      </c>
      <c r="B4" s="70" t="s">
        <v>4</v>
      </c>
      <c r="C4" s="53">
        <v>7741</v>
      </c>
      <c r="D4" s="52">
        <v>8060</v>
      </c>
      <c r="E4" s="53">
        <v>8011</v>
      </c>
      <c r="F4" s="67">
        <f t="shared" si="0"/>
        <v>5.7202082010120148E-4</v>
      </c>
      <c r="G4" s="67">
        <f t="shared" si="1"/>
        <v>3.4879214571760755E-2</v>
      </c>
      <c r="H4" s="53">
        <f t="shared" si="2"/>
        <v>270</v>
      </c>
      <c r="I4" s="68">
        <f t="shared" si="3"/>
        <v>3.4036416444379453E-4</v>
      </c>
      <c r="J4" s="52">
        <f t="shared" si="4"/>
        <v>-49</v>
      </c>
    </row>
    <row r="5" spans="1:11">
      <c r="A5" s="69">
        <v>5</v>
      </c>
      <c r="B5" s="70" t="s">
        <v>5</v>
      </c>
      <c r="C5" s="53">
        <v>44368</v>
      </c>
      <c r="D5" s="52">
        <v>39650</v>
      </c>
      <c r="E5" s="53">
        <v>40304</v>
      </c>
      <c r="F5" s="67">
        <f t="shared" si="0"/>
        <v>2.877883801442869E-3</v>
      </c>
      <c r="G5" s="67">
        <f t="shared" si="1"/>
        <v>-9.159754778218536E-2</v>
      </c>
      <c r="H5" s="53">
        <f t="shared" si="2"/>
        <v>-4064</v>
      </c>
      <c r="I5" s="68">
        <f t="shared" si="3"/>
        <v>-5.1231109788873368E-3</v>
      </c>
      <c r="J5" s="52">
        <f t="shared" si="4"/>
        <v>654</v>
      </c>
    </row>
    <row r="6" spans="1:11">
      <c r="A6" s="69">
        <v>6</v>
      </c>
      <c r="B6" s="70" t="s">
        <v>6</v>
      </c>
      <c r="C6" s="53">
        <v>3257</v>
      </c>
      <c r="D6" s="52">
        <v>3155</v>
      </c>
      <c r="E6" s="53">
        <v>3152</v>
      </c>
      <c r="F6" s="67">
        <f t="shared" si="0"/>
        <v>2.2506673635738197E-4</v>
      </c>
      <c r="G6" s="67">
        <f t="shared" si="1"/>
        <v>-3.223825606386245E-2</v>
      </c>
      <c r="H6" s="53">
        <f t="shared" si="2"/>
        <v>-105</v>
      </c>
      <c r="I6" s="68">
        <f t="shared" si="3"/>
        <v>-1.3236384172814233E-4</v>
      </c>
      <c r="J6" s="52">
        <f t="shared" si="4"/>
        <v>-3</v>
      </c>
    </row>
    <row r="7" spans="1:11">
      <c r="A7" s="69">
        <v>7</v>
      </c>
      <c r="B7" s="70" t="s">
        <v>7</v>
      </c>
      <c r="C7" s="53">
        <v>25109</v>
      </c>
      <c r="D7" s="52">
        <v>24290</v>
      </c>
      <c r="E7" s="53">
        <v>24370</v>
      </c>
      <c r="F7" s="67">
        <f t="shared" si="0"/>
        <v>1.7401257503265859E-3</v>
      </c>
      <c r="G7" s="67">
        <f t="shared" si="1"/>
        <v>-2.9431677884423912E-2</v>
      </c>
      <c r="H7" s="53">
        <f t="shared" si="2"/>
        <v>-739</v>
      </c>
      <c r="I7" s="68">
        <f t="shared" si="3"/>
        <v>-9.3158932416283018E-4</v>
      </c>
      <c r="J7" s="52">
        <f t="shared" si="4"/>
        <v>80</v>
      </c>
    </row>
    <row r="8" spans="1:11">
      <c r="A8" s="69">
        <v>8</v>
      </c>
      <c r="B8" s="70" t="s">
        <v>8</v>
      </c>
      <c r="C8" s="53">
        <v>59605</v>
      </c>
      <c r="D8" s="52">
        <v>63260</v>
      </c>
      <c r="E8" s="53">
        <v>63477</v>
      </c>
      <c r="F8" s="67">
        <f t="shared" si="0"/>
        <v>4.5325384593139393E-3</v>
      </c>
      <c r="G8" s="67">
        <f t="shared" si="1"/>
        <v>6.4960993205268019E-2</v>
      </c>
      <c r="H8" s="53">
        <f t="shared" si="2"/>
        <v>3872</v>
      </c>
      <c r="I8" s="68">
        <f t="shared" si="3"/>
        <v>4.8810742397273049E-3</v>
      </c>
      <c r="J8" s="52">
        <f t="shared" si="4"/>
        <v>217</v>
      </c>
    </row>
    <row r="9" spans="1:11">
      <c r="A9" s="69">
        <v>9</v>
      </c>
      <c r="B9" s="70" t="s">
        <v>9</v>
      </c>
      <c r="C9" s="53">
        <v>9077</v>
      </c>
      <c r="D9" s="52">
        <v>6715</v>
      </c>
      <c r="E9" s="53">
        <v>6444</v>
      </c>
      <c r="F9" s="67">
        <f t="shared" si="0"/>
        <v>4.6013009171540909E-4</v>
      </c>
      <c r="G9" s="67">
        <f t="shared" si="1"/>
        <v>-0.2900738129337887</v>
      </c>
      <c r="H9" s="53">
        <f t="shared" si="2"/>
        <v>-2633</v>
      </c>
      <c r="I9" s="68">
        <f t="shared" si="3"/>
        <v>-3.3191809073352257E-3</v>
      </c>
      <c r="J9" s="52">
        <f t="shared" si="4"/>
        <v>-271</v>
      </c>
    </row>
    <row r="10" spans="1:11" s="25" customFormat="1">
      <c r="A10" s="69">
        <v>10</v>
      </c>
      <c r="B10" s="70" t="s">
        <v>10</v>
      </c>
      <c r="C10" s="53">
        <v>434397</v>
      </c>
      <c r="D10" s="53">
        <v>455020</v>
      </c>
      <c r="E10" s="53">
        <v>450543</v>
      </c>
      <c r="F10" s="67">
        <f t="shared" si="0"/>
        <v>3.2170762245769022E-2</v>
      </c>
      <c r="G10" s="67">
        <f t="shared" si="1"/>
        <v>3.7168764977658683E-2</v>
      </c>
      <c r="H10" s="53">
        <f t="shared" si="2"/>
        <v>16146</v>
      </c>
      <c r="I10" s="68">
        <f t="shared" si="3"/>
        <v>2.0353777033738914E-2</v>
      </c>
      <c r="J10" s="52">
        <f t="shared" si="4"/>
        <v>-4477</v>
      </c>
    </row>
    <row r="11" spans="1:11">
      <c r="A11" s="71">
        <v>11</v>
      </c>
      <c r="B11" s="70" t="s">
        <v>11</v>
      </c>
      <c r="C11" s="53">
        <v>14982</v>
      </c>
      <c r="D11" s="53">
        <v>16045</v>
      </c>
      <c r="E11" s="53">
        <v>15712</v>
      </c>
      <c r="F11" s="67">
        <f t="shared" si="0"/>
        <v>1.1219062695581174E-3</v>
      </c>
      <c r="G11" s="67">
        <f t="shared" si="1"/>
        <v>4.8725136830863706E-2</v>
      </c>
      <c r="H11" s="53">
        <f t="shared" si="2"/>
        <v>730</v>
      </c>
      <c r="I11" s="68">
        <f t="shared" si="3"/>
        <v>9.2024385201470375E-4</v>
      </c>
      <c r="J11" s="52">
        <f t="shared" si="4"/>
        <v>-333</v>
      </c>
    </row>
    <row r="12" spans="1:11" ht="16.5" customHeight="1">
      <c r="A12" s="71">
        <v>12</v>
      </c>
      <c r="B12" s="70" t="s">
        <v>12</v>
      </c>
      <c r="C12" s="53">
        <v>3118</v>
      </c>
      <c r="D12" s="53">
        <v>3344</v>
      </c>
      <c r="E12" s="53">
        <v>3290</v>
      </c>
      <c r="F12" s="67">
        <f t="shared" si="0"/>
        <v>2.3492054651516077E-4</v>
      </c>
      <c r="G12" s="67">
        <f t="shared" si="1"/>
        <v>5.5163566388710714E-2</v>
      </c>
      <c r="H12" s="53">
        <f t="shared" si="2"/>
        <v>172</v>
      </c>
      <c r="I12" s="68">
        <f t="shared" si="3"/>
        <v>2.168245788308617E-4</v>
      </c>
      <c r="J12" s="52">
        <f t="shared" si="4"/>
        <v>-54</v>
      </c>
    </row>
    <row r="13" spans="1:11">
      <c r="A13" s="71">
        <v>13</v>
      </c>
      <c r="B13" s="70" t="s">
        <v>13</v>
      </c>
      <c r="C13" s="53">
        <v>440228</v>
      </c>
      <c r="D13" s="53">
        <v>414771</v>
      </c>
      <c r="E13" s="53">
        <v>420240</v>
      </c>
      <c r="F13" s="67">
        <f t="shared" si="0"/>
        <v>3.0006994063079381E-2</v>
      </c>
      <c r="G13" s="67">
        <f t="shared" si="1"/>
        <v>-4.5403745331964347E-2</v>
      </c>
      <c r="H13" s="53">
        <f t="shared" si="2"/>
        <v>-19988</v>
      </c>
      <c r="I13" s="68">
        <f t="shared" si="3"/>
        <v>-2.5197033032972462E-2</v>
      </c>
      <c r="J13" s="52">
        <f t="shared" si="4"/>
        <v>5469</v>
      </c>
    </row>
    <row r="14" spans="1:11" s="25" customFormat="1">
      <c r="A14" s="71">
        <v>14</v>
      </c>
      <c r="B14" s="70" t="s">
        <v>14</v>
      </c>
      <c r="C14" s="53">
        <v>489052</v>
      </c>
      <c r="D14" s="53">
        <v>473855</v>
      </c>
      <c r="E14" s="53">
        <v>479025</v>
      </c>
      <c r="F14" s="67">
        <f t="shared" si="0"/>
        <v>3.4204502977028838E-2</v>
      </c>
      <c r="G14" s="67">
        <f t="shared" si="1"/>
        <v>-2.0502932203528459E-2</v>
      </c>
      <c r="H14" s="53">
        <f t="shared" si="2"/>
        <v>-10027</v>
      </c>
      <c r="I14" s="68">
        <f t="shared" si="3"/>
        <v>-1.2640116581029362E-2</v>
      </c>
      <c r="J14" s="52">
        <f t="shared" si="4"/>
        <v>5170</v>
      </c>
      <c r="K14" s="31"/>
    </row>
    <row r="15" spans="1:11">
      <c r="A15" s="71">
        <v>15</v>
      </c>
      <c r="B15" s="70" t="s">
        <v>15</v>
      </c>
      <c r="C15" s="53">
        <v>64229</v>
      </c>
      <c r="D15" s="53">
        <v>60434</v>
      </c>
      <c r="E15" s="53">
        <v>60752</v>
      </c>
      <c r="F15" s="67">
        <f t="shared" si="0"/>
        <v>4.3379614109085246E-3</v>
      </c>
      <c r="G15" s="67">
        <f t="shared" si="1"/>
        <v>-5.4134425259617931E-2</v>
      </c>
      <c r="H15" s="53">
        <f t="shared" si="2"/>
        <v>-3477</v>
      </c>
      <c r="I15" s="68">
        <f t="shared" si="3"/>
        <v>-4.3831340732261989E-3</v>
      </c>
      <c r="J15" s="52">
        <f t="shared" si="4"/>
        <v>318</v>
      </c>
      <c r="K15" s="31"/>
    </row>
    <row r="16" spans="1:11">
      <c r="A16" s="71">
        <v>16</v>
      </c>
      <c r="B16" s="70" t="s">
        <v>16</v>
      </c>
      <c r="C16" s="53">
        <v>71283</v>
      </c>
      <c r="D16" s="53">
        <v>65654</v>
      </c>
      <c r="E16" s="53">
        <v>66582</v>
      </c>
      <c r="F16" s="67">
        <f t="shared" si="0"/>
        <v>4.7542491878639617E-3</v>
      </c>
      <c r="G16" s="67">
        <f t="shared" si="1"/>
        <v>-6.5948402844998102E-2</v>
      </c>
      <c r="H16" s="53">
        <f t="shared" si="2"/>
        <v>-4701</v>
      </c>
      <c r="I16" s="68">
        <f t="shared" si="3"/>
        <v>-5.9261182853714003E-3</v>
      </c>
      <c r="J16" s="52">
        <f t="shared" si="4"/>
        <v>928</v>
      </c>
      <c r="K16" s="32"/>
    </row>
    <row r="17" spans="1:11">
      <c r="A17" s="71">
        <v>17</v>
      </c>
      <c r="B17" s="70" t="s">
        <v>17</v>
      </c>
      <c r="C17" s="53">
        <v>49368</v>
      </c>
      <c r="D17" s="53">
        <v>50862</v>
      </c>
      <c r="E17" s="53">
        <v>51454</v>
      </c>
      <c r="F17" s="67">
        <f t="shared" si="0"/>
        <v>3.6740431004228212E-3</v>
      </c>
      <c r="G17" s="67">
        <f t="shared" si="1"/>
        <v>4.2254091719332358E-2</v>
      </c>
      <c r="H17" s="53">
        <f t="shared" si="2"/>
        <v>2086</v>
      </c>
      <c r="I17" s="68">
        <f t="shared" si="3"/>
        <v>2.6296283223324274E-3</v>
      </c>
      <c r="J17" s="52">
        <f t="shared" si="4"/>
        <v>592</v>
      </c>
      <c r="K17" s="32"/>
    </row>
    <row r="18" spans="1:11">
      <c r="A18" s="71">
        <v>18</v>
      </c>
      <c r="B18" s="70" t="s">
        <v>18</v>
      </c>
      <c r="C18" s="53">
        <v>63410</v>
      </c>
      <c r="D18" s="53">
        <v>58928</v>
      </c>
      <c r="E18" s="53">
        <v>59124</v>
      </c>
      <c r="F18" s="67">
        <f t="shared" si="0"/>
        <v>4.2217150128153087E-3</v>
      </c>
      <c r="G18" s="67">
        <f t="shared" si="1"/>
        <v>-6.7591862482258319E-2</v>
      </c>
      <c r="H18" s="53">
        <f t="shared" si="2"/>
        <v>-4286</v>
      </c>
      <c r="I18" s="68">
        <f t="shared" si="3"/>
        <v>-5.4029659585411232E-3</v>
      </c>
      <c r="J18" s="52">
        <f t="shared" si="4"/>
        <v>196</v>
      </c>
      <c r="K18" s="32"/>
    </row>
    <row r="19" spans="1:11">
      <c r="A19" s="71">
        <v>19</v>
      </c>
      <c r="B19" s="70" t="s">
        <v>19</v>
      </c>
      <c r="C19" s="53">
        <v>8017</v>
      </c>
      <c r="D19" s="53">
        <v>7779</v>
      </c>
      <c r="E19" s="53">
        <v>7857</v>
      </c>
      <c r="F19" s="67">
        <f t="shared" si="0"/>
        <v>5.6102453920049179E-4</v>
      </c>
      <c r="G19" s="67">
        <f t="shared" si="1"/>
        <v>-1.995759012099289E-2</v>
      </c>
      <c r="H19" s="53">
        <f t="shared" si="2"/>
        <v>-160</v>
      </c>
      <c r="I19" s="68">
        <f t="shared" si="3"/>
        <v>-2.0169728263335973E-4</v>
      </c>
      <c r="J19" s="52">
        <f t="shared" si="4"/>
        <v>78</v>
      </c>
      <c r="K19" s="32"/>
    </row>
    <row r="20" spans="1:11">
      <c r="A20" s="71">
        <v>20</v>
      </c>
      <c r="B20" s="70" t="s">
        <v>20</v>
      </c>
      <c r="C20" s="53">
        <v>71848</v>
      </c>
      <c r="D20" s="53">
        <v>73555</v>
      </c>
      <c r="E20" s="53">
        <v>74193</v>
      </c>
      <c r="F20" s="67">
        <f t="shared" si="0"/>
        <v>5.2977082393918917E-3</v>
      </c>
      <c r="G20" s="67">
        <f t="shared" si="1"/>
        <v>3.2638347622759155E-2</v>
      </c>
      <c r="H20" s="53">
        <f t="shared" si="2"/>
        <v>2345</v>
      </c>
      <c r="I20" s="68">
        <f t="shared" si="3"/>
        <v>2.9561257985951783E-3</v>
      </c>
      <c r="J20" s="52">
        <f t="shared" si="4"/>
        <v>638</v>
      </c>
      <c r="K20" s="32"/>
    </row>
    <row r="21" spans="1:11">
      <c r="A21" s="71">
        <v>21</v>
      </c>
      <c r="B21" s="70" t="s">
        <v>21</v>
      </c>
      <c r="C21" s="53">
        <v>18259</v>
      </c>
      <c r="D21" s="53">
        <v>19859</v>
      </c>
      <c r="E21" s="53">
        <v>20046</v>
      </c>
      <c r="F21" s="67">
        <f t="shared" si="0"/>
        <v>1.4313730320495174E-3</v>
      </c>
      <c r="G21" s="67">
        <f t="shared" si="1"/>
        <v>9.7869543786625768E-2</v>
      </c>
      <c r="H21" s="53">
        <f t="shared" si="2"/>
        <v>1787</v>
      </c>
      <c r="I21" s="68">
        <f t="shared" si="3"/>
        <v>2.2527065254113366E-3</v>
      </c>
      <c r="J21" s="52">
        <f t="shared" si="4"/>
        <v>187</v>
      </c>
      <c r="K21" s="32"/>
    </row>
    <row r="22" spans="1:11">
      <c r="A22" s="71">
        <v>22</v>
      </c>
      <c r="B22" s="70" t="s">
        <v>22</v>
      </c>
      <c r="C22" s="53">
        <v>188131</v>
      </c>
      <c r="D22" s="53">
        <v>195210</v>
      </c>
      <c r="E22" s="53">
        <v>196908</v>
      </c>
      <c r="F22" s="67">
        <f t="shared" si="0"/>
        <v>1.4060101815564522E-2</v>
      </c>
      <c r="G22" s="67">
        <f t="shared" si="1"/>
        <v>4.6653661544349419E-2</v>
      </c>
      <c r="H22" s="53">
        <f t="shared" si="2"/>
        <v>8777</v>
      </c>
      <c r="I22" s="68">
        <f t="shared" si="3"/>
        <v>1.106435656045624E-2</v>
      </c>
      <c r="J22" s="52">
        <f t="shared" si="4"/>
        <v>1698</v>
      </c>
      <c r="K22" s="32"/>
    </row>
    <row r="23" spans="1:11">
      <c r="A23" s="71">
        <v>23</v>
      </c>
      <c r="B23" s="70" t="s">
        <v>23</v>
      </c>
      <c r="C23" s="53">
        <v>225761</v>
      </c>
      <c r="D23" s="53">
        <v>227920</v>
      </c>
      <c r="E23" s="53">
        <v>228256</v>
      </c>
      <c r="F23" s="67">
        <f t="shared" si="0"/>
        <v>1.6298487618651835E-2</v>
      </c>
      <c r="G23" s="67">
        <f t="shared" si="1"/>
        <v>1.1051510225415373E-2</v>
      </c>
      <c r="H23" s="53">
        <f t="shared" si="2"/>
        <v>2495</v>
      </c>
      <c r="I23" s="68">
        <f t="shared" si="3"/>
        <v>3.1452170010639532E-3</v>
      </c>
      <c r="J23" s="52">
        <f t="shared" si="4"/>
        <v>336</v>
      </c>
      <c r="K23" s="32"/>
    </row>
    <row r="24" spans="1:11">
      <c r="A24" s="71">
        <v>24</v>
      </c>
      <c r="B24" s="70" t="s">
        <v>24</v>
      </c>
      <c r="C24" s="53">
        <v>151814</v>
      </c>
      <c r="D24" s="53">
        <v>149785</v>
      </c>
      <c r="E24" s="53">
        <v>150669</v>
      </c>
      <c r="F24" s="67">
        <f t="shared" si="0"/>
        <v>1.0758432772915731E-2</v>
      </c>
      <c r="G24" s="67">
        <f t="shared" si="1"/>
        <v>-7.5421239147904669E-3</v>
      </c>
      <c r="H24" s="53">
        <f t="shared" si="2"/>
        <v>-1145</v>
      </c>
      <c r="I24" s="68">
        <f t="shared" si="3"/>
        <v>-1.4433961788449805E-3</v>
      </c>
      <c r="J24" s="52">
        <f t="shared" si="4"/>
        <v>884</v>
      </c>
    </row>
    <row r="25" spans="1:11">
      <c r="A25" s="71">
        <v>25</v>
      </c>
      <c r="B25" s="70" t="s">
        <v>25</v>
      </c>
      <c r="C25" s="53">
        <v>392872</v>
      </c>
      <c r="D25" s="53">
        <v>389413</v>
      </c>
      <c r="E25" s="53">
        <v>393264</v>
      </c>
      <c r="F25" s="67">
        <f t="shared" si="0"/>
        <v>2.8080788390497928E-2</v>
      </c>
      <c r="G25" s="67">
        <f t="shared" si="1"/>
        <v>9.9778044757580083E-4</v>
      </c>
      <c r="H25" s="53">
        <f t="shared" si="2"/>
        <v>392</v>
      </c>
      <c r="I25" s="68">
        <f t="shared" si="3"/>
        <v>4.9415834245173133E-4</v>
      </c>
      <c r="J25" s="52">
        <f t="shared" si="4"/>
        <v>3851</v>
      </c>
    </row>
    <row r="26" spans="1:11">
      <c r="A26" s="71">
        <v>26</v>
      </c>
      <c r="B26" s="70" t="s">
        <v>26</v>
      </c>
      <c r="C26" s="53">
        <v>33558</v>
      </c>
      <c r="D26" s="53">
        <v>33189</v>
      </c>
      <c r="E26" s="53">
        <v>33326</v>
      </c>
      <c r="F26" s="67">
        <f t="shared" si="0"/>
        <v>2.3796237486821423E-3</v>
      </c>
      <c r="G26" s="67">
        <f t="shared" si="1"/>
        <v>-6.9134036593360747E-3</v>
      </c>
      <c r="H26" s="53">
        <f t="shared" si="2"/>
        <v>-232</v>
      </c>
      <c r="I26" s="68">
        <f t="shared" si="3"/>
        <v>-2.924610598183716E-4</v>
      </c>
      <c r="J26" s="52">
        <f t="shared" si="4"/>
        <v>137</v>
      </c>
    </row>
    <row r="27" spans="1:11">
      <c r="A27" s="71">
        <v>27</v>
      </c>
      <c r="B27" s="70" t="s">
        <v>27</v>
      </c>
      <c r="C27" s="53">
        <v>121255</v>
      </c>
      <c r="D27" s="53">
        <v>128930</v>
      </c>
      <c r="E27" s="53">
        <v>130153</v>
      </c>
      <c r="F27" s="67">
        <f t="shared" si="0"/>
        <v>9.2934996627926196E-3</v>
      </c>
      <c r="G27" s="67">
        <f t="shared" si="1"/>
        <v>7.3382540926147377E-2</v>
      </c>
      <c r="H27" s="53">
        <f t="shared" si="2"/>
        <v>8898</v>
      </c>
      <c r="I27" s="68">
        <f t="shared" si="3"/>
        <v>1.1216890130447717E-2</v>
      </c>
      <c r="J27" s="52">
        <f t="shared" si="4"/>
        <v>1223</v>
      </c>
    </row>
    <row r="28" spans="1:11">
      <c r="A28" s="71">
        <v>28</v>
      </c>
      <c r="B28" s="70" t="s">
        <v>28</v>
      </c>
      <c r="C28" s="53">
        <v>129694</v>
      </c>
      <c r="D28" s="53">
        <v>141089</v>
      </c>
      <c r="E28" s="53">
        <v>140714</v>
      </c>
      <c r="F28" s="67">
        <f t="shared" si="0"/>
        <v>1.004760175754843E-2</v>
      </c>
      <c r="G28" s="67">
        <f t="shared" si="1"/>
        <v>8.4969235276882507E-2</v>
      </c>
      <c r="H28" s="53">
        <f t="shared" si="2"/>
        <v>11020</v>
      </c>
      <c r="I28" s="68">
        <f t="shared" si="3"/>
        <v>1.3891900341372651E-2</v>
      </c>
      <c r="J28" s="52">
        <f t="shared" si="4"/>
        <v>-375</v>
      </c>
    </row>
    <row r="29" spans="1:11">
      <c r="A29" s="71">
        <v>29</v>
      </c>
      <c r="B29" s="70" t="s">
        <v>29</v>
      </c>
      <c r="C29" s="53">
        <v>152814</v>
      </c>
      <c r="D29" s="53">
        <v>168702</v>
      </c>
      <c r="E29" s="53">
        <v>170404</v>
      </c>
      <c r="F29" s="67">
        <f t="shared" si="0"/>
        <v>1.216759902989953E-2</v>
      </c>
      <c r="G29" s="67">
        <f t="shared" si="1"/>
        <v>0.11510725457091628</v>
      </c>
      <c r="H29" s="53">
        <f t="shared" si="2"/>
        <v>17590</v>
      </c>
      <c r="I29" s="68">
        <f t="shared" si="3"/>
        <v>2.2174095009504985E-2</v>
      </c>
      <c r="J29" s="52">
        <f t="shared" si="4"/>
        <v>1702</v>
      </c>
    </row>
    <row r="30" spans="1:11">
      <c r="A30" s="71">
        <v>30</v>
      </c>
      <c r="B30" s="70" t="s">
        <v>30</v>
      </c>
      <c r="C30" s="53">
        <v>45191</v>
      </c>
      <c r="D30" s="53">
        <v>46083</v>
      </c>
      <c r="E30" s="53">
        <v>48118</v>
      </c>
      <c r="F30" s="67">
        <f t="shared" si="0"/>
        <v>3.4358379505217344E-3</v>
      </c>
      <c r="G30" s="67">
        <f t="shared" si="1"/>
        <v>6.4769533756721467E-2</v>
      </c>
      <c r="H30" s="53">
        <f t="shared" si="2"/>
        <v>2927</v>
      </c>
      <c r="I30" s="68">
        <f t="shared" si="3"/>
        <v>3.6897996641740245E-3</v>
      </c>
      <c r="J30" s="52">
        <f t="shared" si="4"/>
        <v>2035</v>
      </c>
    </row>
    <row r="31" spans="1:11">
      <c r="A31" s="71">
        <v>31</v>
      </c>
      <c r="B31" s="70" t="s">
        <v>31</v>
      </c>
      <c r="C31" s="53">
        <v>162628</v>
      </c>
      <c r="D31" s="53">
        <v>163594</v>
      </c>
      <c r="E31" s="53">
        <v>164666</v>
      </c>
      <c r="F31" s="67">
        <f t="shared" si="0"/>
        <v>1.1757880459715946E-2</v>
      </c>
      <c r="G31" s="67">
        <f t="shared" si="1"/>
        <v>1.2531667363553631E-2</v>
      </c>
      <c r="H31" s="53">
        <f t="shared" si="2"/>
        <v>2038</v>
      </c>
      <c r="I31" s="68">
        <f t="shared" si="3"/>
        <v>2.5691191375424196E-3</v>
      </c>
      <c r="J31" s="52">
        <f t="shared" si="4"/>
        <v>1072</v>
      </c>
    </row>
    <row r="32" spans="1:11">
      <c r="A32" s="71">
        <v>32</v>
      </c>
      <c r="B32" s="70" t="s">
        <v>32</v>
      </c>
      <c r="C32" s="53">
        <v>51686</v>
      </c>
      <c r="D32" s="53">
        <v>53803</v>
      </c>
      <c r="E32" s="53">
        <v>54569</v>
      </c>
      <c r="F32" s="67">
        <f t="shared" si="0"/>
        <v>3.8964678731871756E-3</v>
      </c>
      <c r="G32" s="67">
        <f t="shared" si="1"/>
        <v>5.5779127810238749E-2</v>
      </c>
      <c r="H32" s="53">
        <f t="shared" si="2"/>
        <v>2883</v>
      </c>
      <c r="I32" s="68">
        <f t="shared" si="3"/>
        <v>3.6343329114498506E-3</v>
      </c>
      <c r="J32" s="52">
        <f t="shared" si="4"/>
        <v>766</v>
      </c>
    </row>
    <row r="33" spans="1:10">
      <c r="A33" s="71">
        <v>33</v>
      </c>
      <c r="B33" s="70" t="s">
        <v>33</v>
      </c>
      <c r="C33" s="53">
        <v>169749</v>
      </c>
      <c r="D33" s="53">
        <v>164930</v>
      </c>
      <c r="E33" s="53">
        <v>165794</v>
      </c>
      <c r="F33" s="67">
        <f t="shared" si="0"/>
        <v>1.1838424647092572E-2</v>
      </c>
      <c r="G33" s="67">
        <f t="shared" si="1"/>
        <v>-2.3299106327577777E-2</v>
      </c>
      <c r="H33" s="53">
        <f t="shared" si="2"/>
        <v>-3955</v>
      </c>
      <c r="I33" s="68">
        <f t="shared" si="3"/>
        <v>-4.985704705093361E-3</v>
      </c>
      <c r="J33" s="52">
        <f t="shared" si="4"/>
        <v>864</v>
      </c>
    </row>
    <row r="34" spans="1:10">
      <c r="A34" s="71">
        <v>35</v>
      </c>
      <c r="B34" s="70" t="s">
        <v>34</v>
      </c>
      <c r="C34" s="53">
        <v>92535</v>
      </c>
      <c r="D34" s="52">
        <v>93653</v>
      </c>
      <c r="E34" s="53">
        <v>94791</v>
      </c>
      <c r="F34" s="67">
        <f t="shared" ref="F34:F65" si="5">E34/$E$90</f>
        <v>6.7684965120725239E-3</v>
      </c>
      <c r="G34" s="67">
        <f t="shared" si="1"/>
        <v>2.4379964337818121E-2</v>
      </c>
      <c r="H34" s="53">
        <f t="shared" si="2"/>
        <v>2256</v>
      </c>
      <c r="I34" s="68">
        <f t="shared" si="3"/>
        <v>2.8439316851303722E-3</v>
      </c>
      <c r="J34" s="52">
        <f t="shared" si="4"/>
        <v>1138</v>
      </c>
    </row>
    <row r="35" spans="1:10">
      <c r="A35" s="71">
        <v>36</v>
      </c>
      <c r="B35" s="70" t="s">
        <v>35</v>
      </c>
      <c r="C35" s="53">
        <v>18167</v>
      </c>
      <c r="D35" s="52">
        <v>17624</v>
      </c>
      <c r="E35" s="53">
        <v>17307</v>
      </c>
      <c r="F35" s="67">
        <f t="shared" si="5"/>
        <v>1.2357963217440387E-3</v>
      </c>
      <c r="G35" s="67">
        <f t="shared" si="1"/>
        <v>-4.7338580943468926E-2</v>
      </c>
      <c r="H35" s="53">
        <f t="shared" si="2"/>
        <v>-860</v>
      </c>
      <c r="I35" s="68">
        <f t="shared" si="3"/>
        <v>-1.0841228941543084E-3</v>
      </c>
      <c r="J35" s="52">
        <f t="shared" si="4"/>
        <v>-317</v>
      </c>
    </row>
    <row r="36" spans="1:10">
      <c r="A36" s="71">
        <v>37</v>
      </c>
      <c r="B36" s="70" t="s">
        <v>36</v>
      </c>
      <c r="C36" s="53">
        <v>9813</v>
      </c>
      <c r="D36" s="52">
        <v>13474</v>
      </c>
      <c r="E36" s="53">
        <v>13611</v>
      </c>
      <c r="F36" s="67">
        <f t="shared" si="5"/>
        <v>9.71885580127007E-4</v>
      </c>
      <c r="G36" s="67">
        <f t="shared" si="1"/>
        <v>0.38703760317945585</v>
      </c>
      <c r="H36" s="53">
        <f t="shared" si="2"/>
        <v>3798</v>
      </c>
      <c r="I36" s="68">
        <f t="shared" si="3"/>
        <v>4.787789246509376E-3</v>
      </c>
      <c r="J36" s="52">
        <f t="shared" si="4"/>
        <v>137</v>
      </c>
    </row>
    <row r="37" spans="1:10">
      <c r="A37" s="71">
        <v>38</v>
      </c>
      <c r="B37" s="70" t="s">
        <v>37</v>
      </c>
      <c r="C37" s="53">
        <v>75535</v>
      </c>
      <c r="D37" s="52">
        <v>89128</v>
      </c>
      <c r="E37" s="53">
        <v>90413</v>
      </c>
      <c r="F37" s="67">
        <f t="shared" si="5"/>
        <v>6.4558879550380638E-3</v>
      </c>
      <c r="G37" s="67">
        <f t="shared" si="1"/>
        <v>0.19696829284437678</v>
      </c>
      <c r="H37" s="53">
        <f t="shared" si="2"/>
        <v>14878</v>
      </c>
      <c r="I37" s="68">
        <f t="shared" si="3"/>
        <v>1.8755326068869538E-2</v>
      </c>
      <c r="J37" s="52">
        <f t="shared" si="4"/>
        <v>1285</v>
      </c>
    </row>
    <row r="38" spans="1:10">
      <c r="A38" s="71">
        <v>39</v>
      </c>
      <c r="B38" s="70" t="s">
        <v>38</v>
      </c>
      <c r="C38" s="53">
        <v>1937</v>
      </c>
      <c r="D38" s="52">
        <v>2124</v>
      </c>
      <c r="E38" s="53">
        <v>2113</v>
      </c>
      <c r="F38" s="67">
        <f t="shared" si="5"/>
        <v>1.5087754248830842E-4</v>
      </c>
      <c r="G38" s="67">
        <f t="shared" si="1"/>
        <v>9.0862157976251939E-2</v>
      </c>
      <c r="H38" s="53">
        <f t="shared" si="2"/>
        <v>176</v>
      </c>
      <c r="I38" s="68">
        <f t="shared" si="3"/>
        <v>2.218670108966957E-4</v>
      </c>
      <c r="J38" s="52">
        <f t="shared" si="4"/>
        <v>-11</v>
      </c>
    </row>
    <row r="39" spans="1:10" s="25" customFormat="1">
      <c r="A39" s="71">
        <v>41</v>
      </c>
      <c r="B39" s="70" t="s">
        <v>39</v>
      </c>
      <c r="C39" s="53">
        <v>1168356</v>
      </c>
      <c r="D39" s="52">
        <v>1215626</v>
      </c>
      <c r="E39" s="53">
        <v>1260120</v>
      </c>
      <c r="F39" s="67">
        <f t="shared" si="5"/>
        <v>8.9978139536378232E-2</v>
      </c>
      <c r="G39" s="67">
        <f t="shared" si="1"/>
        <v>7.8541129587214861E-2</v>
      </c>
      <c r="H39" s="53">
        <f t="shared" si="2"/>
        <v>91764</v>
      </c>
      <c r="I39" s="68">
        <f t="shared" si="3"/>
        <v>0.11567843402229763</v>
      </c>
      <c r="J39" s="52">
        <f t="shared" si="4"/>
        <v>44494</v>
      </c>
    </row>
    <row r="40" spans="1:10">
      <c r="A40" s="71">
        <v>42</v>
      </c>
      <c r="B40" s="70" t="s">
        <v>40</v>
      </c>
      <c r="C40" s="53">
        <v>369469</v>
      </c>
      <c r="D40" s="52">
        <v>359281</v>
      </c>
      <c r="E40" s="53">
        <v>374753</v>
      </c>
      <c r="F40" s="67">
        <f t="shared" si="5"/>
        <v>2.6759021145348342E-2</v>
      </c>
      <c r="G40" s="67">
        <f t="shared" si="1"/>
        <v>1.430160581807946E-2</v>
      </c>
      <c r="H40" s="53">
        <f t="shared" si="2"/>
        <v>5284</v>
      </c>
      <c r="I40" s="68">
        <f t="shared" si="3"/>
        <v>6.6610527589667052E-3</v>
      </c>
      <c r="J40" s="52">
        <f t="shared" si="4"/>
        <v>15472</v>
      </c>
    </row>
    <row r="41" spans="1:10">
      <c r="A41" s="71">
        <v>43</v>
      </c>
      <c r="B41" s="70" t="s">
        <v>41</v>
      </c>
      <c r="C41" s="53">
        <v>344514</v>
      </c>
      <c r="D41" s="52">
        <v>343557</v>
      </c>
      <c r="E41" s="53">
        <v>351356</v>
      </c>
      <c r="F41" s="67">
        <f t="shared" si="5"/>
        <v>2.5088371897076238E-2</v>
      </c>
      <c r="G41" s="67">
        <f t="shared" si="1"/>
        <v>1.985986055719071E-2</v>
      </c>
      <c r="H41" s="53">
        <f t="shared" si="2"/>
        <v>6842</v>
      </c>
      <c r="I41" s="68">
        <f t="shared" si="3"/>
        <v>8.6250800486090459E-3</v>
      </c>
      <c r="J41" s="52">
        <f t="shared" si="4"/>
        <v>7799</v>
      </c>
    </row>
    <row r="42" spans="1:10" s="25" customFormat="1">
      <c r="A42" s="71">
        <v>45</v>
      </c>
      <c r="B42" s="70" t="s">
        <v>42</v>
      </c>
      <c r="C42" s="53">
        <v>171505</v>
      </c>
      <c r="D42" s="52">
        <v>186296</v>
      </c>
      <c r="E42" s="53">
        <v>189123</v>
      </c>
      <c r="F42" s="67">
        <f t="shared" si="5"/>
        <v>1.3504218394707218E-2</v>
      </c>
      <c r="G42" s="67">
        <f t="shared" si="1"/>
        <v>0.10272586805049415</v>
      </c>
      <c r="H42" s="53">
        <f t="shared" si="2"/>
        <v>17618</v>
      </c>
      <c r="I42" s="68">
        <f t="shared" si="3"/>
        <v>2.2209392033965821E-2</v>
      </c>
      <c r="J42" s="52">
        <f t="shared" si="4"/>
        <v>2827</v>
      </c>
    </row>
    <row r="43" spans="1:10" s="25" customFormat="1">
      <c r="A43" s="71">
        <v>46</v>
      </c>
      <c r="B43" s="70" t="s">
        <v>43</v>
      </c>
      <c r="C43" s="53">
        <v>601998</v>
      </c>
      <c r="D43" s="52">
        <v>645824</v>
      </c>
      <c r="E43" s="53">
        <v>655064</v>
      </c>
      <c r="F43" s="67">
        <f t="shared" si="5"/>
        <v>4.6774465921704339E-2</v>
      </c>
      <c r="G43" s="67">
        <f t="shared" si="1"/>
        <v>8.8149794517589766E-2</v>
      </c>
      <c r="H43" s="53">
        <f t="shared" si="2"/>
        <v>53066</v>
      </c>
      <c r="I43" s="68">
        <f t="shared" si="3"/>
        <v>6.6895425001386663E-2</v>
      </c>
      <c r="J43" s="52">
        <f t="shared" si="4"/>
        <v>9240</v>
      </c>
    </row>
    <row r="44" spans="1:10" s="25" customFormat="1">
      <c r="A44" s="71">
        <v>47</v>
      </c>
      <c r="B44" s="70" t="s">
        <v>44</v>
      </c>
      <c r="C44" s="53">
        <v>1219678</v>
      </c>
      <c r="D44" s="52">
        <v>1273120</v>
      </c>
      <c r="E44" s="53">
        <v>1268223</v>
      </c>
      <c r="F44" s="67">
        <f t="shared" si="5"/>
        <v>9.0556729563251281E-2</v>
      </c>
      <c r="G44" s="67">
        <f t="shared" si="1"/>
        <v>3.9801488589611356E-2</v>
      </c>
      <c r="H44" s="53">
        <f t="shared" si="2"/>
        <v>48545</v>
      </c>
      <c r="I44" s="68">
        <f t="shared" si="3"/>
        <v>6.1196216158977801E-2</v>
      </c>
      <c r="J44" s="52">
        <f t="shared" si="4"/>
        <v>-4897</v>
      </c>
    </row>
    <row r="45" spans="1:10">
      <c r="A45" s="71">
        <v>49</v>
      </c>
      <c r="B45" s="70" t="s">
        <v>45</v>
      </c>
      <c r="C45" s="53">
        <v>578707</v>
      </c>
      <c r="D45" s="52">
        <v>560477</v>
      </c>
      <c r="E45" s="53">
        <v>578590</v>
      </c>
      <c r="F45" s="67">
        <f t="shared" si="5"/>
        <v>4.1313884197023365E-2</v>
      </c>
      <c r="G45" s="67">
        <f t="shared" si="1"/>
        <v>-2.0217484841206346E-4</v>
      </c>
      <c r="H45" s="53">
        <f t="shared" si="2"/>
        <v>-117</v>
      </c>
      <c r="I45" s="68">
        <f t="shared" si="3"/>
        <v>-1.474911379256443E-4</v>
      </c>
      <c r="J45" s="52">
        <f t="shared" si="4"/>
        <v>18113</v>
      </c>
    </row>
    <row r="46" spans="1:10">
      <c r="A46" s="71">
        <v>50</v>
      </c>
      <c r="B46" s="70" t="s">
        <v>46</v>
      </c>
      <c r="C46" s="53">
        <v>17378</v>
      </c>
      <c r="D46" s="52">
        <v>17915</v>
      </c>
      <c r="E46" s="53">
        <v>16931</v>
      </c>
      <c r="F46" s="67">
        <f t="shared" si="5"/>
        <v>1.2089482592851633E-3</v>
      </c>
      <c r="G46" s="67">
        <f t="shared" si="1"/>
        <v>-2.5722177465761307E-2</v>
      </c>
      <c r="H46" s="53">
        <f t="shared" si="2"/>
        <v>-447</v>
      </c>
      <c r="I46" s="68">
        <f t="shared" si="3"/>
        <v>-5.634917833569487E-4</v>
      </c>
      <c r="J46" s="52">
        <f t="shared" si="4"/>
        <v>-984</v>
      </c>
    </row>
    <row r="47" spans="1:10">
      <c r="A47" s="71">
        <v>51</v>
      </c>
      <c r="B47" s="70" t="s">
        <v>47</v>
      </c>
      <c r="C47" s="53">
        <v>22596</v>
      </c>
      <c r="D47" s="52">
        <v>25365</v>
      </c>
      <c r="E47" s="53">
        <v>25374</v>
      </c>
      <c r="F47" s="67">
        <f t="shared" si="5"/>
        <v>1.8118157894454982E-3</v>
      </c>
      <c r="G47" s="67">
        <f t="shared" si="1"/>
        <v>0.12294211364843335</v>
      </c>
      <c r="H47" s="53">
        <f t="shared" si="2"/>
        <v>2778</v>
      </c>
      <c r="I47" s="68">
        <f t="shared" si="3"/>
        <v>3.5019690697217082E-3</v>
      </c>
      <c r="J47" s="52">
        <f t="shared" si="4"/>
        <v>9</v>
      </c>
    </row>
    <row r="48" spans="1:10">
      <c r="A48" s="71">
        <v>52</v>
      </c>
      <c r="B48" s="70" t="s">
        <v>48</v>
      </c>
      <c r="C48" s="53">
        <v>235850</v>
      </c>
      <c r="D48" s="52">
        <v>240288</v>
      </c>
      <c r="E48" s="53">
        <v>243194</v>
      </c>
      <c r="F48" s="67">
        <f t="shared" si="5"/>
        <v>1.736512686602067E-2</v>
      </c>
      <c r="G48" s="67">
        <f t="shared" si="1"/>
        <v>3.1138435446258213E-2</v>
      </c>
      <c r="H48" s="53">
        <f t="shared" si="2"/>
        <v>7344</v>
      </c>
      <c r="I48" s="68">
        <f t="shared" si="3"/>
        <v>9.257905272871212E-3</v>
      </c>
      <c r="J48" s="52">
        <f t="shared" si="4"/>
        <v>2906</v>
      </c>
    </row>
    <row r="49" spans="1:10">
      <c r="A49" s="71">
        <v>53</v>
      </c>
      <c r="B49" s="70" t="s">
        <v>49</v>
      </c>
      <c r="C49" s="53">
        <v>28603</v>
      </c>
      <c r="D49" s="52">
        <v>30005</v>
      </c>
      <c r="E49" s="53">
        <v>30389</v>
      </c>
      <c r="F49" s="67">
        <f t="shared" si="5"/>
        <v>2.1699089629328939E-3</v>
      </c>
      <c r="G49" s="67">
        <f t="shared" si="1"/>
        <v>6.2441002692025314E-2</v>
      </c>
      <c r="H49" s="53">
        <f t="shared" si="2"/>
        <v>1786</v>
      </c>
      <c r="I49" s="68">
        <f t="shared" si="3"/>
        <v>2.2514459173948779E-3</v>
      </c>
      <c r="J49" s="52">
        <f t="shared" si="4"/>
        <v>384</v>
      </c>
    </row>
    <row r="50" spans="1:10" s="25" customFormat="1">
      <c r="A50" s="71">
        <v>55</v>
      </c>
      <c r="B50" s="70" t="s">
        <v>50</v>
      </c>
      <c r="C50" s="53">
        <v>309489</v>
      </c>
      <c r="D50" s="52">
        <v>360554</v>
      </c>
      <c r="E50" s="53">
        <v>317159</v>
      </c>
      <c r="F50" s="67">
        <f t="shared" si="5"/>
        <v>2.2646554897325796E-2</v>
      </c>
      <c r="G50" s="67">
        <f t="shared" si="1"/>
        <v>2.4782787110365797E-2</v>
      </c>
      <c r="H50" s="53">
        <f t="shared" si="2"/>
        <v>7670</v>
      </c>
      <c r="I50" s="68">
        <f t="shared" si="3"/>
        <v>9.6688634862366809E-3</v>
      </c>
      <c r="J50" s="52">
        <f t="shared" si="4"/>
        <v>-43395</v>
      </c>
    </row>
    <row r="51" spans="1:10" s="25" customFormat="1">
      <c r="A51" s="71">
        <v>56</v>
      </c>
      <c r="B51" s="70" t="s">
        <v>51</v>
      </c>
      <c r="C51" s="53">
        <v>558577</v>
      </c>
      <c r="D51" s="52">
        <v>588672</v>
      </c>
      <c r="E51" s="53">
        <v>599499</v>
      </c>
      <c r="F51" s="67">
        <f t="shared" si="5"/>
        <v>4.2806879244769717E-2</v>
      </c>
      <c r="G51" s="67">
        <f t="shared" si="1"/>
        <v>7.3261161845188758E-2</v>
      </c>
      <c r="H51" s="53">
        <f t="shared" si="2"/>
        <v>40922</v>
      </c>
      <c r="I51" s="68">
        <f t="shared" si="3"/>
        <v>5.1586601249514669E-2</v>
      </c>
      <c r="J51" s="52">
        <f t="shared" si="4"/>
        <v>10827</v>
      </c>
    </row>
    <row r="52" spans="1:10">
      <c r="A52" s="71">
        <v>58</v>
      </c>
      <c r="B52" s="70" t="s">
        <v>52</v>
      </c>
      <c r="C52" s="53">
        <v>18119</v>
      </c>
      <c r="D52" s="52">
        <v>23495</v>
      </c>
      <c r="E52" s="53">
        <v>23752</v>
      </c>
      <c r="F52" s="67">
        <f t="shared" si="5"/>
        <v>1.6959978178808809E-3</v>
      </c>
      <c r="G52" s="67">
        <f t="shared" si="1"/>
        <v>0.31088912191622053</v>
      </c>
      <c r="H52" s="53">
        <f t="shared" si="2"/>
        <v>5633</v>
      </c>
      <c r="I52" s="68">
        <f t="shared" si="3"/>
        <v>7.1010049567107204E-3</v>
      </c>
      <c r="J52" s="52">
        <f t="shared" si="4"/>
        <v>257</v>
      </c>
    </row>
    <row r="53" spans="1:10">
      <c r="A53" s="71">
        <v>59</v>
      </c>
      <c r="B53" s="70" t="s">
        <v>53</v>
      </c>
      <c r="C53" s="53">
        <v>29325</v>
      </c>
      <c r="D53" s="52">
        <v>24297</v>
      </c>
      <c r="E53" s="53">
        <v>25795</v>
      </c>
      <c r="F53" s="67">
        <f t="shared" si="5"/>
        <v>1.8418770508688669E-3</v>
      </c>
      <c r="G53" s="67">
        <f t="shared" si="1"/>
        <v>-0.12037510656436487</v>
      </c>
      <c r="H53" s="53">
        <f t="shared" si="2"/>
        <v>-3530</v>
      </c>
      <c r="I53" s="68">
        <f t="shared" si="3"/>
        <v>-4.4499462980984988E-3</v>
      </c>
      <c r="J53" s="52">
        <f t="shared" si="4"/>
        <v>1498</v>
      </c>
    </row>
    <row r="54" spans="1:10">
      <c r="A54" s="71">
        <v>60</v>
      </c>
      <c r="B54" s="70" t="s">
        <v>54</v>
      </c>
      <c r="C54" s="53">
        <v>9142</v>
      </c>
      <c r="D54" s="52">
        <v>9943</v>
      </c>
      <c r="E54" s="53">
        <v>9699</v>
      </c>
      <c r="F54" s="67">
        <f t="shared" si="5"/>
        <v>6.9255148348040861E-4</v>
      </c>
      <c r="G54" s="67">
        <f t="shared" si="1"/>
        <v>6.0927586961277619E-2</v>
      </c>
      <c r="H54" s="53">
        <f t="shared" si="2"/>
        <v>557</v>
      </c>
      <c r="I54" s="68">
        <f t="shared" si="3"/>
        <v>7.0215866516738356E-4</v>
      </c>
      <c r="J54" s="52">
        <f t="shared" si="4"/>
        <v>-244</v>
      </c>
    </row>
    <row r="55" spans="1:10">
      <c r="A55" s="71">
        <v>61</v>
      </c>
      <c r="B55" s="70" t="s">
        <v>55</v>
      </c>
      <c r="C55" s="53">
        <v>20559</v>
      </c>
      <c r="D55" s="52">
        <v>22144</v>
      </c>
      <c r="E55" s="53">
        <v>22829</v>
      </c>
      <c r="F55" s="67">
        <f t="shared" si="5"/>
        <v>1.6300915368980564E-3</v>
      </c>
      <c r="G55" s="67">
        <f t="shared" si="1"/>
        <v>0.11041393063864974</v>
      </c>
      <c r="H55" s="53">
        <f t="shared" si="2"/>
        <v>2270</v>
      </c>
      <c r="I55" s="68">
        <f t="shared" si="3"/>
        <v>2.8615801973607912E-3</v>
      </c>
      <c r="J55" s="52">
        <f t="shared" si="4"/>
        <v>685</v>
      </c>
    </row>
    <row r="56" spans="1:10">
      <c r="A56" s="71">
        <v>62</v>
      </c>
      <c r="B56" s="70" t="s">
        <v>56</v>
      </c>
      <c r="C56" s="53">
        <v>58314</v>
      </c>
      <c r="D56" s="52">
        <v>63332</v>
      </c>
      <c r="E56" s="53">
        <v>63728</v>
      </c>
      <c r="F56" s="67">
        <f t="shared" si="5"/>
        <v>4.5504609690936674E-3</v>
      </c>
      <c r="G56" s="67">
        <f t="shared" si="1"/>
        <v>9.2842199128854136E-2</v>
      </c>
      <c r="H56" s="53">
        <f t="shared" si="2"/>
        <v>5414</v>
      </c>
      <c r="I56" s="68">
        <f t="shared" si="3"/>
        <v>6.82493180110631E-3</v>
      </c>
      <c r="J56" s="52">
        <f t="shared" si="4"/>
        <v>396</v>
      </c>
    </row>
    <row r="57" spans="1:10">
      <c r="A57" s="71">
        <v>63</v>
      </c>
      <c r="B57" s="70" t="s">
        <v>57</v>
      </c>
      <c r="C57" s="53">
        <v>55114</v>
      </c>
      <c r="D57" s="52">
        <v>56169</v>
      </c>
      <c r="E57" s="53">
        <v>58025</v>
      </c>
      <c r="F57" s="67">
        <f t="shared" si="5"/>
        <v>4.1432415536602442E-3</v>
      </c>
      <c r="G57" s="67">
        <f t="shared" si="1"/>
        <v>5.2817795841347027E-2</v>
      </c>
      <c r="H57" s="53">
        <f t="shared" si="2"/>
        <v>2911</v>
      </c>
      <c r="I57" s="68">
        <f t="shared" si="3"/>
        <v>3.6696299359106886E-3</v>
      </c>
      <c r="J57" s="52">
        <f t="shared" si="4"/>
        <v>1856</v>
      </c>
    </row>
    <row r="58" spans="1:10">
      <c r="A58" s="71">
        <v>64</v>
      </c>
      <c r="B58" s="70" t="s">
        <v>58</v>
      </c>
      <c r="C58" s="53">
        <v>97761</v>
      </c>
      <c r="D58" s="52">
        <v>96680</v>
      </c>
      <c r="E58" s="53">
        <v>95903</v>
      </c>
      <c r="F58" s="67">
        <f t="shared" si="5"/>
        <v>6.8478982287062196E-3</v>
      </c>
      <c r="G58" s="67">
        <f t="shared" si="1"/>
        <v>-1.9005533904113091E-2</v>
      </c>
      <c r="H58" s="53">
        <f t="shared" si="2"/>
        <v>-1858</v>
      </c>
      <c r="I58" s="68">
        <f t="shared" si="3"/>
        <v>-2.3422096945798897E-3</v>
      </c>
      <c r="J58" s="52">
        <f t="shared" si="4"/>
        <v>-777</v>
      </c>
    </row>
    <row r="59" spans="1:10">
      <c r="A59" s="71">
        <v>65</v>
      </c>
      <c r="B59" s="70" t="s">
        <v>59</v>
      </c>
      <c r="C59" s="53">
        <v>25596</v>
      </c>
      <c r="D59" s="52">
        <v>25522</v>
      </c>
      <c r="E59" s="53">
        <v>25137</v>
      </c>
      <c r="F59" s="67">
        <f t="shared" si="5"/>
        <v>1.7948929415658346E-3</v>
      </c>
      <c r="G59" s="67">
        <f t="shared" si="1"/>
        <v>-1.7932489451476793E-2</v>
      </c>
      <c r="H59" s="53">
        <f t="shared" si="2"/>
        <v>-459</v>
      </c>
      <c r="I59" s="68">
        <f t="shared" si="3"/>
        <v>-5.7861907955445075E-4</v>
      </c>
      <c r="J59" s="52">
        <f t="shared" si="4"/>
        <v>-385</v>
      </c>
    </row>
    <row r="60" spans="1:10">
      <c r="A60" s="71">
        <v>66</v>
      </c>
      <c r="B60" s="70" t="s">
        <v>60</v>
      </c>
      <c r="C60" s="53">
        <v>43733</v>
      </c>
      <c r="D60" s="52">
        <v>48394</v>
      </c>
      <c r="E60" s="53">
        <v>49149</v>
      </c>
      <c r="F60" s="67">
        <f t="shared" si="5"/>
        <v>3.5094559090193423E-3</v>
      </c>
      <c r="G60" s="67">
        <f t="shared" si="1"/>
        <v>0.12384240733542176</v>
      </c>
      <c r="H60" s="53">
        <f t="shared" si="2"/>
        <v>5416</v>
      </c>
      <c r="I60" s="68">
        <f t="shared" si="3"/>
        <v>6.8274530171392265E-3</v>
      </c>
      <c r="J60" s="52">
        <f t="shared" si="4"/>
        <v>755</v>
      </c>
    </row>
    <row r="61" spans="1:10">
      <c r="A61" s="71">
        <v>68</v>
      </c>
      <c r="B61" s="70" t="s">
        <v>61</v>
      </c>
      <c r="C61" s="53">
        <v>83571</v>
      </c>
      <c r="D61" s="52">
        <v>94632</v>
      </c>
      <c r="E61" s="53">
        <v>95419</v>
      </c>
      <c r="F61" s="67">
        <f t="shared" si="5"/>
        <v>6.8133384887325609E-3</v>
      </c>
      <c r="G61" s="67">
        <f t="shared" si="1"/>
        <v>0.14177166720513096</v>
      </c>
      <c r="H61" s="53">
        <f t="shared" si="2"/>
        <v>11848</v>
      </c>
      <c r="I61" s="68">
        <f t="shared" si="3"/>
        <v>1.4935683779000288E-2</v>
      </c>
      <c r="J61" s="52">
        <f t="shared" si="4"/>
        <v>787</v>
      </c>
    </row>
    <row r="62" spans="1:10">
      <c r="A62" s="71">
        <v>69</v>
      </c>
      <c r="B62" s="70" t="s">
        <v>62</v>
      </c>
      <c r="C62" s="53">
        <v>130924</v>
      </c>
      <c r="D62" s="52">
        <v>137985</v>
      </c>
      <c r="E62" s="53">
        <v>138136</v>
      </c>
      <c r="F62" s="67">
        <f t="shared" si="5"/>
        <v>9.8635211590936914E-3</v>
      </c>
      <c r="G62" s="67">
        <f t="shared" si="1"/>
        <v>5.5085393052457916E-2</v>
      </c>
      <c r="H62" s="53">
        <f t="shared" si="2"/>
        <v>7212</v>
      </c>
      <c r="I62" s="68">
        <f t="shared" si="3"/>
        <v>9.0915050146986899E-3</v>
      </c>
      <c r="J62" s="52">
        <f t="shared" si="4"/>
        <v>151</v>
      </c>
    </row>
    <row r="63" spans="1:10">
      <c r="A63" s="71">
        <v>70</v>
      </c>
      <c r="B63" s="70" t="s">
        <v>63</v>
      </c>
      <c r="C63" s="53">
        <v>221740</v>
      </c>
      <c r="D63" s="52">
        <v>221739</v>
      </c>
      <c r="E63" s="53">
        <v>222368</v>
      </c>
      <c r="F63" s="67">
        <f t="shared" si="5"/>
        <v>1.5878058385253274E-2</v>
      </c>
      <c r="G63" s="67">
        <f t="shared" si="1"/>
        <v>2.832145756291152E-3</v>
      </c>
      <c r="H63" s="53">
        <f t="shared" si="2"/>
        <v>628</v>
      </c>
      <c r="I63" s="68">
        <f t="shared" si="3"/>
        <v>7.9166183433593696E-4</v>
      </c>
      <c r="J63" s="52">
        <f t="shared" si="4"/>
        <v>629</v>
      </c>
    </row>
    <row r="64" spans="1:10">
      <c r="A64" s="71">
        <v>71</v>
      </c>
      <c r="B64" s="70" t="s">
        <v>64</v>
      </c>
      <c r="C64" s="53">
        <v>133750</v>
      </c>
      <c r="D64" s="52">
        <v>141492</v>
      </c>
      <c r="E64" s="53">
        <v>147529</v>
      </c>
      <c r="F64" s="67">
        <f t="shared" si="5"/>
        <v>1.0534222889615547E-2</v>
      </c>
      <c r="G64" s="67">
        <f t="shared" si="1"/>
        <v>0.10302056074766355</v>
      </c>
      <c r="H64" s="53">
        <f t="shared" si="2"/>
        <v>13779</v>
      </c>
      <c r="I64" s="68">
        <f t="shared" si="3"/>
        <v>1.7369917858781649E-2</v>
      </c>
      <c r="J64" s="52">
        <f t="shared" si="4"/>
        <v>6037</v>
      </c>
    </row>
    <row r="65" spans="1:10">
      <c r="A65" s="71">
        <v>72</v>
      </c>
      <c r="B65" s="70" t="s">
        <v>65</v>
      </c>
      <c r="C65" s="53">
        <v>11426</v>
      </c>
      <c r="D65" s="52">
        <v>11958</v>
      </c>
      <c r="E65" s="53">
        <v>11661</v>
      </c>
      <c r="F65" s="67">
        <f t="shared" si="5"/>
        <v>8.3264695833230689E-4</v>
      </c>
      <c r="G65" s="67">
        <f t="shared" si="1"/>
        <v>2.0567127603710836E-2</v>
      </c>
      <c r="H65" s="53">
        <f t="shared" si="2"/>
        <v>235</v>
      </c>
      <c r="I65" s="68">
        <f t="shared" si="3"/>
        <v>2.9624288386774711E-4</v>
      </c>
      <c r="J65" s="52">
        <f t="shared" si="4"/>
        <v>-297</v>
      </c>
    </row>
    <row r="66" spans="1:10">
      <c r="A66" s="71">
        <v>73</v>
      </c>
      <c r="B66" s="70" t="s">
        <v>66</v>
      </c>
      <c r="C66" s="53">
        <v>59853</v>
      </c>
      <c r="D66" s="52">
        <v>64668</v>
      </c>
      <c r="E66" s="53">
        <v>63295</v>
      </c>
      <c r="F66" s="67">
        <f t="shared" ref="F66:F90" si="6">E66/$E$90</f>
        <v>4.5195428546131004E-3</v>
      </c>
      <c r="G66" s="67">
        <f t="shared" si="1"/>
        <v>5.7507560189130037E-2</v>
      </c>
      <c r="H66" s="53">
        <f t="shared" si="2"/>
        <v>3442</v>
      </c>
      <c r="I66" s="68">
        <f t="shared" si="3"/>
        <v>4.339012792650151E-3</v>
      </c>
      <c r="J66" s="52">
        <f t="shared" si="4"/>
        <v>-1373</v>
      </c>
    </row>
    <row r="67" spans="1:10">
      <c r="A67" s="71">
        <v>74</v>
      </c>
      <c r="B67" s="70" t="s">
        <v>67</v>
      </c>
      <c r="C67" s="53">
        <v>25044</v>
      </c>
      <c r="D67" s="52">
        <v>29934</v>
      </c>
      <c r="E67" s="53">
        <v>29912</v>
      </c>
      <c r="F67" s="67">
        <f t="shared" si="6"/>
        <v>2.1358490539092672E-3</v>
      </c>
      <c r="G67" s="67">
        <f t="shared" ref="G67:G90" si="7">(E67-C67)/C67</f>
        <v>0.19437789490496726</v>
      </c>
      <c r="H67" s="53">
        <f t="shared" ref="H67:H90" si="8">E67-C67</f>
        <v>4868</v>
      </c>
      <c r="I67" s="68">
        <f t="shared" ref="I67:I90" si="9">H67/$H$90</f>
        <v>6.1366398241199695E-3</v>
      </c>
      <c r="J67" s="52">
        <f t="shared" ref="J67:J90" si="10">E67-D67</f>
        <v>-22</v>
      </c>
    </row>
    <row r="68" spans="1:10">
      <c r="A68" s="71">
        <v>75</v>
      </c>
      <c r="B68" s="70" t="s">
        <v>68</v>
      </c>
      <c r="C68" s="53">
        <v>6066</v>
      </c>
      <c r="D68" s="52">
        <v>6646</v>
      </c>
      <c r="E68" s="53">
        <v>6638</v>
      </c>
      <c r="F68" s="67">
        <f t="shared" si="6"/>
        <v>4.7398254947344593E-4</v>
      </c>
      <c r="G68" s="67">
        <f t="shared" si="7"/>
        <v>9.429607649192219E-2</v>
      </c>
      <c r="H68" s="53">
        <f t="shared" si="8"/>
        <v>572</v>
      </c>
      <c r="I68" s="68">
        <f t="shared" si="9"/>
        <v>7.2106778541426101E-4</v>
      </c>
      <c r="J68" s="52">
        <f t="shared" si="10"/>
        <v>-8</v>
      </c>
    </row>
    <row r="69" spans="1:10">
      <c r="A69" s="71">
        <v>77</v>
      </c>
      <c r="B69" s="70" t="s">
        <v>69</v>
      </c>
      <c r="C69" s="53">
        <v>31256</v>
      </c>
      <c r="D69" s="52">
        <v>29617</v>
      </c>
      <c r="E69" s="53">
        <v>29968</v>
      </c>
      <c r="F69" s="67">
        <f t="shared" si="6"/>
        <v>2.1398477015095252E-3</v>
      </c>
      <c r="G69" s="67">
        <f t="shared" si="7"/>
        <v>-4.1208088047094957E-2</v>
      </c>
      <c r="H69" s="53">
        <f t="shared" si="8"/>
        <v>-1288</v>
      </c>
      <c r="I69" s="68">
        <f t="shared" si="9"/>
        <v>-1.6236631251985458E-3</v>
      </c>
      <c r="J69" s="52">
        <f t="shared" si="10"/>
        <v>351</v>
      </c>
    </row>
    <row r="70" spans="1:10">
      <c r="A70" s="71">
        <v>78</v>
      </c>
      <c r="B70" s="70" t="s">
        <v>70</v>
      </c>
      <c r="C70" s="53">
        <v>41596</v>
      </c>
      <c r="D70" s="52">
        <v>59450</v>
      </c>
      <c r="E70" s="53">
        <v>46512</v>
      </c>
      <c r="F70" s="67">
        <f t="shared" si="6"/>
        <v>3.3211624497000479E-3</v>
      </c>
      <c r="G70" s="67">
        <f t="shared" si="7"/>
        <v>0.1181844408116165</v>
      </c>
      <c r="H70" s="53">
        <f t="shared" si="8"/>
        <v>4916</v>
      </c>
      <c r="I70" s="68">
        <f t="shared" si="9"/>
        <v>6.1971490089099777E-3</v>
      </c>
      <c r="J70" s="52">
        <f t="shared" si="10"/>
        <v>-12938</v>
      </c>
    </row>
    <row r="71" spans="1:10">
      <c r="A71" s="71">
        <v>79</v>
      </c>
      <c r="B71" s="70" t="s">
        <v>71</v>
      </c>
      <c r="C71" s="53">
        <v>54649</v>
      </c>
      <c r="D71" s="52">
        <v>58632</v>
      </c>
      <c r="E71" s="53">
        <v>54746</v>
      </c>
      <c r="F71" s="67">
        <f t="shared" si="6"/>
        <v>3.9091064557808487E-3</v>
      </c>
      <c r="G71" s="67">
        <f t="shared" si="7"/>
        <v>1.7749638602719171E-3</v>
      </c>
      <c r="H71" s="53">
        <f t="shared" si="8"/>
        <v>97</v>
      </c>
      <c r="I71" s="68">
        <f t="shared" si="9"/>
        <v>1.2227897759647434E-4</v>
      </c>
      <c r="J71" s="52">
        <f t="shared" si="10"/>
        <v>-3886</v>
      </c>
    </row>
    <row r="72" spans="1:10">
      <c r="A72" s="71">
        <v>80</v>
      </c>
      <c r="B72" s="70" t="s">
        <v>72</v>
      </c>
      <c r="C72" s="53">
        <v>259290</v>
      </c>
      <c r="D72" s="52">
        <v>270646</v>
      </c>
      <c r="E72" s="53">
        <v>274255</v>
      </c>
      <c r="F72" s="67">
        <f t="shared" si="6"/>
        <v>1.9583019600156661E-2</v>
      </c>
      <c r="G72" s="67">
        <f t="shared" si="7"/>
        <v>5.7715299471634077E-2</v>
      </c>
      <c r="H72" s="53">
        <f t="shared" si="8"/>
        <v>14965</v>
      </c>
      <c r="I72" s="68">
        <f t="shared" si="9"/>
        <v>1.8864998966301425E-2</v>
      </c>
      <c r="J72" s="52">
        <f t="shared" si="10"/>
        <v>3609</v>
      </c>
    </row>
    <row r="73" spans="1:10" s="25" customFormat="1">
      <c r="A73" s="71">
        <v>81</v>
      </c>
      <c r="B73" s="70" t="s">
        <v>73</v>
      </c>
      <c r="C73" s="53">
        <v>562892</v>
      </c>
      <c r="D73" s="52">
        <v>597900</v>
      </c>
      <c r="E73" s="53">
        <v>684017</v>
      </c>
      <c r="F73" s="67">
        <f t="shared" si="6"/>
        <v>4.8841838135459184E-2</v>
      </c>
      <c r="G73" s="67">
        <f t="shared" si="7"/>
        <v>0.21518337443061902</v>
      </c>
      <c r="H73" s="53">
        <f t="shared" si="8"/>
        <v>121125</v>
      </c>
      <c r="I73" s="68">
        <f t="shared" si="9"/>
        <v>0.15269114599353562</v>
      </c>
      <c r="J73" s="52">
        <f t="shared" si="10"/>
        <v>86117</v>
      </c>
    </row>
    <row r="74" spans="1:10" s="25" customFormat="1">
      <c r="A74" s="71">
        <v>82</v>
      </c>
      <c r="B74" s="70" t="s">
        <v>74</v>
      </c>
      <c r="C74" s="53">
        <v>384607</v>
      </c>
      <c r="D74" s="52">
        <v>394797</v>
      </c>
      <c r="E74" s="53">
        <v>398972</v>
      </c>
      <c r="F74" s="67">
        <f t="shared" si="6"/>
        <v>2.8488364828038518E-2</v>
      </c>
      <c r="G74" s="67">
        <f t="shared" si="7"/>
        <v>3.7349814225950129E-2</v>
      </c>
      <c r="H74" s="53">
        <f t="shared" si="8"/>
        <v>14365</v>
      </c>
      <c r="I74" s="68">
        <f t="shared" si="9"/>
        <v>1.8108634156426329E-2</v>
      </c>
      <c r="J74" s="52">
        <f t="shared" si="10"/>
        <v>4175</v>
      </c>
    </row>
    <row r="75" spans="1:10">
      <c r="A75" s="71">
        <v>84</v>
      </c>
      <c r="B75" s="70" t="s">
        <v>75</v>
      </c>
      <c r="C75" s="53">
        <v>16318</v>
      </c>
      <c r="D75" s="52">
        <v>35321</v>
      </c>
      <c r="E75" s="53">
        <v>38556</v>
      </c>
      <c r="F75" s="67">
        <f t="shared" si="6"/>
        <v>2.7530688727776713E-3</v>
      </c>
      <c r="G75" s="67">
        <f t="shared" si="7"/>
        <v>1.3627895575438167</v>
      </c>
      <c r="H75" s="53">
        <f t="shared" si="8"/>
        <v>22238</v>
      </c>
      <c r="I75" s="68">
        <f t="shared" si="9"/>
        <v>2.8033401070004085E-2</v>
      </c>
      <c r="J75" s="52">
        <f t="shared" si="10"/>
        <v>3235</v>
      </c>
    </row>
    <row r="76" spans="1:10">
      <c r="A76" s="71">
        <v>85</v>
      </c>
      <c r="B76" s="70" t="s">
        <v>76</v>
      </c>
      <c r="C76" s="53">
        <v>519848</v>
      </c>
      <c r="D76" s="52">
        <v>584920</v>
      </c>
      <c r="E76" s="53">
        <v>648294</v>
      </c>
      <c r="F76" s="67">
        <f t="shared" si="6"/>
        <v>4.6291057988601711E-2</v>
      </c>
      <c r="G76" s="67">
        <f t="shared" si="7"/>
        <v>0.24708376294609194</v>
      </c>
      <c r="H76" s="53">
        <f t="shared" si="8"/>
        <v>128446</v>
      </c>
      <c r="I76" s="68">
        <f t="shared" si="9"/>
        <v>0.16192005728202827</v>
      </c>
      <c r="J76" s="52">
        <f t="shared" si="10"/>
        <v>63374</v>
      </c>
    </row>
    <row r="77" spans="1:10">
      <c r="A77" s="71">
        <v>86</v>
      </c>
      <c r="B77" s="70" t="s">
        <v>77</v>
      </c>
      <c r="C77" s="53">
        <v>255565</v>
      </c>
      <c r="D77" s="52">
        <v>274157</v>
      </c>
      <c r="E77" s="53">
        <v>279473</v>
      </c>
      <c r="F77" s="67">
        <f t="shared" si="6"/>
        <v>1.9955607871194991E-2</v>
      </c>
      <c r="G77" s="67">
        <f t="shared" si="7"/>
        <v>9.3549586210944377E-2</v>
      </c>
      <c r="H77" s="53">
        <f t="shared" si="8"/>
        <v>23908</v>
      </c>
      <c r="I77" s="68">
        <f t="shared" si="9"/>
        <v>3.0138616457489775E-2</v>
      </c>
      <c r="J77" s="52">
        <f t="shared" si="10"/>
        <v>5316</v>
      </c>
    </row>
    <row r="78" spans="1:10">
      <c r="A78" s="71">
        <v>87</v>
      </c>
      <c r="B78" s="70" t="s">
        <v>78</v>
      </c>
      <c r="C78" s="53">
        <v>19921</v>
      </c>
      <c r="D78" s="52">
        <v>23654</v>
      </c>
      <c r="E78" s="53">
        <v>24029</v>
      </c>
      <c r="F78" s="67">
        <f t="shared" si="6"/>
        <v>1.7157768426178718E-3</v>
      </c>
      <c r="G78" s="67">
        <f t="shared" si="7"/>
        <v>0.20621454746247678</v>
      </c>
      <c r="H78" s="53">
        <f t="shared" si="8"/>
        <v>4108</v>
      </c>
      <c r="I78" s="68">
        <f t="shared" si="9"/>
        <v>5.1785777316115111E-3</v>
      </c>
      <c r="J78" s="52">
        <f t="shared" si="10"/>
        <v>375</v>
      </c>
    </row>
    <row r="79" spans="1:10">
      <c r="A79" s="71">
        <v>88</v>
      </c>
      <c r="B79" s="70" t="s">
        <v>79</v>
      </c>
      <c r="C79" s="53">
        <v>37126</v>
      </c>
      <c r="D79" s="52">
        <v>38481</v>
      </c>
      <c r="E79" s="53">
        <v>40366</v>
      </c>
      <c r="F79" s="67">
        <f t="shared" si="6"/>
        <v>2.8823108755717261E-3</v>
      </c>
      <c r="G79" s="67">
        <f t="shared" si="7"/>
        <v>8.727037655551366E-2</v>
      </c>
      <c r="H79" s="53">
        <f t="shared" si="8"/>
        <v>3240</v>
      </c>
      <c r="I79" s="68">
        <f t="shared" si="9"/>
        <v>4.0843699733255348E-3</v>
      </c>
      <c r="J79" s="52">
        <f t="shared" si="10"/>
        <v>1885</v>
      </c>
    </row>
    <row r="80" spans="1:10">
      <c r="A80" s="71">
        <v>90</v>
      </c>
      <c r="B80" s="70" t="s">
        <v>80</v>
      </c>
      <c r="C80" s="53">
        <v>13436</v>
      </c>
      <c r="D80" s="52">
        <v>13785</v>
      </c>
      <c r="E80" s="53">
        <v>13457</v>
      </c>
      <c r="F80" s="67">
        <f t="shared" si="6"/>
        <v>9.6088929922629742E-4</v>
      </c>
      <c r="G80" s="67">
        <f t="shared" si="7"/>
        <v>1.5629651682048228E-3</v>
      </c>
      <c r="H80" s="53">
        <f t="shared" si="8"/>
        <v>21</v>
      </c>
      <c r="I80" s="68">
        <f t="shared" si="9"/>
        <v>2.6472768345628464E-5</v>
      </c>
      <c r="J80" s="52">
        <f t="shared" si="10"/>
        <v>-328</v>
      </c>
    </row>
    <row r="81" spans="1:10">
      <c r="A81" s="71">
        <v>91</v>
      </c>
      <c r="B81" s="70" t="s">
        <v>81</v>
      </c>
      <c r="C81" s="53">
        <v>2611</v>
      </c>
      <c r="D81" s="52">
        <v>2851</v>
      </c>
      <c r="E81" s="53">
        <v>2961</v>
      </c>
      <c r="F81" s="67">
        <f t="shared" si="6"/>
        <v>2.114284918636447E-4</v>
      </c>
      <c r="G81" s="67">
        <f t="shared" si="7"/>
        <v>0.13404825737265416</v>
      </c>
      <c r="H81" s="53">
        <f t="shared" si="8"/>
        <v>350</v>
      </c>
      <c r="I81" s="68">
        <f t="shared" si="9"/>
        <v>4.4121280576047442E-4</v>
      </c>
      <c r="J81" s="52">
        <f t="shared" si="10"/>
        <v>110</v>
      </c>
    </row>
    <row r="82" spans="1:10">
      <c r="A82" s="71">
        <v>92</v>
      </c>
      <c r="B82" s="70" t="s">
        <v>82</v>
      </c>
      <c r="C82" s="53">
        <v>12361</v>
      </c>
      <c r="D82" s="52">
        <v>11601</v>
      </c>
      <c r="E82" s="53">
        <v>11165</v>
      </c>
      <c r="F82" s="67">
        <f t="shared" si="6"/>
        <v>7.972303653014498E-4</v>
      </c>
      <c r="G82" s="67">
        <f t="shared" si="7"/>
        <v>-9.6755925895963116E-2</v>
      </c>
      <c r="H82" s="53">
        <f t="shared" si="8"/>
        <v>-1196</v>
      </c>
      <c r="I82" s="68">
        <f t="shared" si="9"/>
        <v>-1.5076871876843639E-3</v>
      </c>
      <c r="J82" s="52">
        <f t="shared" si="10"/>
        <v>-436</v>
      </c>
    </row>
    <row r="83" spans="1:10">
      <c r="A83" s="71">
        <v>93</v>
      </c>
      <c r="B83" s="70" t="s">
        <v>83</v>
      </c>
      <c r="C83" s="53">
        <v>42088</v>
      </c>
      <c r="D83" s="52">
        <v>47497</v>
      </c>
      <c r="E83" s="53">
        <v>45540</v>
      </c>
      <c r="F83" s="67">
        <f t="shared" si="6"/>
        <v>3.2517573520669972E-3</v>
      </c>
      <c r="G83" s="67">
        <f t="shared" si="7"/>
        <v>8.2018627637331309E-2</v>
      </c>
      <c r="H83" s="53">
        <f t="shared" si="8"/>
        <v>3452</v>
      </c>
      <c r="I83" s="68">
        <f t="shared" si="9"/>
        <v>4.3516188728147361E-3</v>
      </c>
      <c r="J83" s="52">
        <f t="shared" si="10"/>
        <v>-1957</v>
      </c>
    </row>
    <row r="84" spans="1:10">
      <c r="A84" s="71">
        <v>94</v>
      </c>
      <c r="B84" s="70" t="s">
        <v>84</v>
      </c>
      <c r="C84" s="53">
        <v>37355</v>
      </c>
      <c r="D84" s="52">
        <v>39541</v>
      </c>
      <c r="E84" s="53">
        <v>41990</v>
      </c>
      <c r="F84" s="67">
        <f t="shared" si="6"/>
        <v>2.99827165597921E-3</v>
      </c>
      <c r="G84" s="67">
        <f t="shared" si="7"/>
        <v>0.12407977513050462</v>
      </c>
      <c r="H84" s="53">
        <f t="shared" si="8"/>
        <v>4635</v>
      </c>
      <c r="I84" s="68">
        <f t="shared" si="9"/>
        <v>5.8429181562851392E-3</v>
      </c>
      <c r="J84" s="52">
        <f t="shared" si="10"/>
        <v>2449</v>
      </c>
    </row>
    <row r="85" spans="1:10">
      <c r="A85" s="71">
        <v>95</v>
      </c>
      <c r="B85" s="70" t="s">
        <v>85</v>
      </c>
      <c r="C85" s="53">
        <v>67814</v>
      </c>
      <c r="D85" s="52">
        <v>66361</v>
      </c>
      <c r="E85" s="53">
        <v>66416</v>
      </c>
      <c r="F85" s="67">
        <f t="shared" si="6"/>
        <v>4.7423960539060535E-3</v>
      </c>
      <c r="G85" s="67">
        <f t="shared" si="7"/>
        <v>-2.0615212198071196E-2</v>
      </c>
      <c r="H85" s="53">
        <f t="shared" si="8"/>
        <v>-1398</v>
      </c>
      <c r="I85" s="68">
        <f t="shared" si="9"/>
        <v>-1.7623300070089805E-3</v>
      </c>
      <c r="J85" s="52">
        <f t="shared" si="10"/>
        <v>55</v>
      </c>
    </row>
    <row r="86" spans="1:10">
      <c r="A86" s="71">
        <v>96</v>
      </c>
      <c r="B86" s="70" t="s">
        <v>86</v>
      </c>
      <c r="C86" s="53">
        <v>108601</v>
      </c>
      <c r="D86" s="52">
        <v>111263</v>
      </c>
      <c r="E86" s="53">
        <v>109387</v>
      </c>
      <c r="F86" s="67">
        <f t="shared" si="6"/>
        <v>7.8107154473112126E-3</v>
      </c>
      <c r="G86" s="67">
        <f t="shared" si="7"/>
        <v>7.2375024171048149E-3</v>
      </c>
      <c r="H86" s="53">
        <f t="shared" si="8"/>
        <v>786</v>
      </c>
      <c r="I86" s="68">
        <f t="shared" si="9"/>
        <v>9.9083790093637959E-4</v>
      </c>
      <c r="J86" s="52">
        <f t="shared" si="10"/>
        <v>-1876</v>
      </c>
    </row>
    <row r="87" spans="1:10">
      <c r="A87" s="71">
        <v>97</v>
      </c>
      <c r="B87" s="70" t="s">
        <v>87</v>
      </c>
      <c r="C87" s="53">
        <v>33730</v>
      </c>
      <c r="D87" s="52">
        <v>32686</v>
      </c>
      <c r="E87" s="53">
        <v>31963</v>
      </c>
      <c r="F87" s="67">
        <f t="shared" si="6"/>
        <v>2.2822995222687185E-3</v>
      </c>
      <c r="G87" s="67">
        <f t="shared" si="7"/>
        <v>-5.2386599466350429E-2</v>
      </c>
      <c r="H87" s="53">
        <f t="shared" si="8"/>
        <v>-1767</v>
      </c>
      <c r="I87" s="68">
        <f t="shared" si="9"/>
        <v>-2.2274943650821663E-3</v>
      </c>
      <c r="J87" s="52">
        <f t="shared" si="10"/>
        <v>-723</v>
      </c>
    </row>
    <row r="88" spans="1:10">
      <c r="A88" s="71">
        <v>98</v>
      </c>
      <c r="B88" s="70" t="s">
        <v>88</v>
      </c>
      <c r="C88" s="53">
        <v>2329</v>
      </c>
      <c r="D88" s="52">
        <v>2276</v>
      </c>
      <c r="E88" s="53">
        <v>2248</v>
      </c>
      <c r="F88" s="67">
        <f t="shared" si="6"/>
        <v>1.6051713938178765E-4</v>
      </c>
      <c r="G88" s="67">
        <f t="shared" si="7"/>
        <v>-3.4778875053671103E-2</v>
      </c>
      <c r="H88" s="53">
        <f t="shared" si="8"/>
        <v>-81</v>
      </c>
      <c r="I88" s="68">
        <f t="shared" si="9"/>
        <v>-1.0210924933313836E-4</v>
      </c>
      <c r="J88" s="52">
        <f t="shared" si="10"/>
        <v>-28</v>
      </c>
    </row>
    <row r="89" spans="1:10" ht="15" thickBot="1">
      <c r="A89" s="71">
        <v>99</v>
      </c>
      <c r="B89" s="70" t="s">
        <v>89</v>
      </c>
      <c r="C89" s="53">
        <v>3678</v>
      </c>
      <c r="D89" s="52">
        <v>4039</v>
      </c>
      <c r="E89" s="53">
        <v>4054</v>
      </c>
      <c r="F89" s="67">
        <f t="shared" si="6"/>
        <v>2.8947352449010998E-4</v>
      </c>
      <c r="G89" s="67">
        <f t="shared" si="7"/>
        <v>0.1022294725394236</v>
      </c>
      <c r="H89" s="53">
        <f t="shared" si="8"/>
        <v>376</v>
      </c>
      <c r="I89" s="68">
        <f t="shared" si="9"/>
        <v>4.7398861418839535E-4</v>
      </c>
      <c r="J89" s="52">
        <f t="shared" si="10"/>
        <v>15</v>
      </c>
    </row>
    <row r="90" spans="1:10" s="12" customFormat="1" ht="15" thickBot="1">
      <c r="A90" s="161" t="s">
        <v>90</v>
      </c>
      <c r="B90" s="162"/>
      <c r="C90" s="72">
        <v>13211467</v>
      </c>
      <c r="D90" s="73">
        <v>13761913</v>
      </c>
      <c r="E90" s="72">
        <v>14004735</v>
      </c>
      <c r="F90" s="74">
        <f t="shared" si="6"/>
        <v>1</v>
      </c>
      <c r="G90" s="74">
        <f t="shared" si="7"/>
        <v>6.0043899742549409E-2</v>
      </c>
      <c r="H90" s="72">
        <f t="shared" si="8"/>
        <v>793268</v>
      </c>
      <c r="I90" s="75">
        <f t="shared" si="9"/>
        <v>1</v>
      </c>
      <c r="J90" s="73">
        <f t="shared" si="10"/>
        <v>242822</v>
      </c>
    </row>
    <row r="91" spans="1:10">
      <c r="A91" s="25"/>
      <c r="B91" s="25"/>
      <c r="C91" s="13"/>
      <c r="D91" s="13"/>
      <c r="E91" s="13"/>
      <c r="F91" s="25"/>
      <c r="G91" s="25"/>
      <c r="H91" s="25"/>
      <c r="I91" s="25"/>
    </row>
    <row r="94" spans="1:10">
      <c r="F94" s="10"/>
    </row>
    <row r="98" spans="4:4">
      <c r="D98" s="28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S78"/>
  <sheetViews>
    <sheetView workbookViewId="0">
      <pane ySplit="1" topLeftCell="A20" activePane="bottomLeft" state="frozen"/>
      <selection pane="bottomLeft" activeCell="C29" sqref="C29"/>
    </sheetView>
  </sheetViews>
  <sheetFormatPr defaultColWidth="8.81640625" defaultRowHeight="14.5"/>
  <cols>
    <col min="1" max="1" width="17.26953125" style="10" bestFit="1" customWidth="1"/>
    <col min="2" max="2" width="34.453125" style="8" bestFit="1" customWidth="1"/>
    <col min="3" max="3" width="12" style="8" customWidth="1"/>
    <col min="4" max="4" width="10.08984375" customWidth="1"/>
    <col min="5" max="5" width="12" style="8" customWidth="1"/>
    <col min="6" max="6" width="17.81640625" style="8" customWidth="1"/>
    <col min="7" max="7" width="28.453125" style="8" customWidth="1"/>
    <col min="8" max="8" width="26.7265625" style="8" customWidth="1"/>
    <col min="9" max="9" width="22" style="8" customWidth="1"/>
    <col min="10" max="10" width="27.54296875" style="8" customWidth="1"/>
    <col min="11" max="11" width="8.81640625" style="8"/>
    <col min="12" max="19" width="8.81640625" style="10"/>
    <col min="20" max="16384" width="8.81640625" style="8"/>
  </cols>
  <sheetData>
    <row r="1" spans="1:14" ht="29">
      <c r="A1" s="7" t="s">
        <v>1</v>
      </c>
      <c r="B1" s="66" t="s">
        <v>91</v>
      </c>
      <c r="C1" s="36">
        <v>41913</v>
      </c>
      <c r="D1" s="36">
        <v>42248</v>
      </c>
      <c r="E1" s="36">
        <v>42278</v>
      </c>
      <c r="F1" s="1" t="s">
        <v>305</v>
      </c>
      <c r="G1" s="1" t="s">
        <v>284</v>
      </c>
      <c r="H1" s="1" t="s">
        <v>294</v>
      </c>
      <c r="I1" s="1" t="s">
        <v>306</v>
      </c>
      <c r="J1" s="1" t="s">
        <v>295</v>
      </c>
      <c r="K1" s="10"/>
    </row>
    <row r="2" spans="1:14">
      <c r="A2" s="80">
        <v>10</v>
      </c>
      <c r="B2" s="81" t="s">
        <v>10</v>
      </c>
      <c r="C2" s="53">
        <v>434397</v>
      </c>
      <c r="D2" s="53">
        <v>455020</v>
      </c>
      <c r="E2" s="53">
        <v>450543</v>
      </c>
      <c r="F2" s="67">
        <f t="shared" ref="F2:F26" si="0">E2/$E$26</f>
        <v>0.12565137956509528</v>
      </c>
      <c r="G2" s="67">
        <f t="shared" ref="G2:G26" si="1">(E2-C2)/C2</f>
        <v>3.7168764977658683E-2</v>
      </c>
      <c r="H2" s="53">
        <f t="shared" ref="H2:H26" si="2">E2-C2</f>
        <v>16146</v>
      </c>
      <c r="I2" s="68">
        <f>H2/$H$26</f>
        <v>0.49964412811387898</v>
      </c>
      <c r="J2" s="52">
        <f>E2-D2</f>
        <v>-4477</v>
      </c>
      <c r="K2" s="11"/>
      <c r="L2" s="39"/>
      <c r="M2" s="40"/>
      <c r="N2" s="39"/>
    </row>
    <row r="3" spans="1:14">
      <c r="A3" s="80">
        <v>11</v>
      </c>
      <c r="B3" s="81" t="s">
        <v>11</v>
      </c>
      <c r="C3" s="53">
        <v>14982</v>
      </c>
      <c r="D3" s="53">
        <v>16045</v>
      </c>
      <c r="E3" s="53">
        <v>15712</v>
      </c>
      <c r="F3" s="67">
        <f t="shared" si="0"/>
        <v>4.3819002308920062E-3</v>
      </c>
      <c r="G3" s="67">
        <f t="shared" si="1"/>
        <v>4.8725136830863706E-2</v>
      </c>
      <c r="H3" s="53">
        <f t="shared" si="2"/>
        <v>730</v>
      </c>
      <c r="I3" s="68">
        <f t="shared" ref="I3:I26" si="3">H3/$H$26</f>
        <v>2.2590128423332818E-2</v>
      </c>
      <c r="J3" s="52">
        <f t="shared" ref="J3:J26" si="4">E3-D3</f>
        <v>-333</v>
      </c>
      <c r="K3" s="11"/>
      <c r="L3" s="39"/>
      <c r="M3" s="40"/>
      <c r="N3" s="39"/>
    </row>
    <row r="4" spans="1:14" ht="17.25" customHeight="1">
      <c r="A4" s="80">
        <v>12</v>
      </c>
      <c r="B4" s="81" t="s">
        <v>12</v>
      </c>
      <c r="C4" s="53">
        <v>3118</v>
      </c>
      <c r="D4" s="53">
        <v>3344</v>
      </c>
      <c r="E4" s="53">
        <v>3290</v>
      </c>
      <c r="F4" s="67">
        <f t="shared" si="0"/>
        <v>9.1754402747165858E-4</v>
      </c>
      <c r="G4" s="67">
        <f t="shared" si="1"/>
        <v>5.5163566388710714E-2</v>
      </c>
      <c r="H4" s="53">
        <f t="shared" si="2"/>
        <v>172</v>
      </c>
      <c r="I4" s="68">
        <f t="shared" si="3"/>
        <v>5.3226056011140338E-3</v>
      </c>
      <c r="J4" s="52">
        <f t="shared" si="4"/>
        <v>-54</v>
      </c>
      <c r="K4" s="11"/>
      <c r="L4" s="39"/>
      <c r="M4" s="40"/>
      <c r="N4" s="39"/>
    </row>
    <row r="5" spans="1:14">
      <c r="A5" s="80">
        <v>13</v>
      </c>
      <c r="B5" s="81" t="s">
        <v>13</v>
      </c>
      <c r="C5" s="53">
        <v>440228</v>
      </c>
      <c r="D5" s="53">
        <v>414771</v>
      </c>
      <c r="E5" s="53">
        <v>420240</v>
      </c>
      <c r="F5" s="67">
        <f t="shared" si="0"/>
        <v>0.11720021340568079</v>
      </c>
      <c r="G5" s="67">
        <f t="shared" si="1"/>
        <v>-4.5403745331964347E-2</v>
      </c>
      <c r="H5" s="53">
        <f t="shared" si="2"/>
        <v>-19988</v>
      </c>
      <c r="I5" s="68">
        <f t="shared" si="3"/>
        <v>-0.61853628345969369</v>
      </c>
      <c r="J5" s="52">
        <f t="shared" si="4"/>
        <v>5469</v>
      </c>
      <c r="K5" s="11"/>
      <c r="L5" s="39"/>
      <c r="M5" s="40"/>
      <c r="N5" s="39"/>
    </row>
    <row r="6" spans="1:14">
      <c r="A6" s="80">
        <v>14</v>
      </c>
      <c r="B6" s="81" t="s">
        <v>14</v>
      </c>
      <c r="C6" s="53">
        <v>489052</v>
      </c>
      <c r="D6" s="53">
        <v>473855</v>
      </c>
      <c r="E6" s="53">
        <v>479025</v>
      </c>
      <c r="F6" s="67">
        <f t="shared" si="0"/>
        <v>0.13359468928863563</v>
      </c>
      <c r="G6" s="67">
        <f t="shared" si="1"/>
        <v>-2.0502932203528459E-2</v>
      </c>
      <c r="H6" s="53">
        <f t="shared" si="2"/>
        <v>-10027</v>
      </c>
      <c r="I6" s="68">
        <f t="shared" si="3"/>
        <v>-0.31028933931610708</v>
      </c>
      <c r="J6" s="52">
        <f t="shared" si="4"/>
        <v>5170</v>
      </c>
      <c r="K6" s="11"/>
      <c r="L6" s="39"/>
      <c r="M6" s="40"/>
      <c r="N6" s="39"/>
    </row>
    <row r="7" spans="1:14">
      <c r="A7" s="80">
        <v>15</v>
      </c>
      <c r="B7" s="81" t="s">
        <v>15</v>
      </c>
      <c r="C7" s="53">
        <v>64229</v>
      </c>
      <c r="D7" s="53">
        <v>60434</v>
      </c>
      <c r="E7" s="53">
        <v>60752</v>
      </c>
      <c r="F7" s="67">
        <f t="shared" si="0"/>
        <v>1.6943050078102796E-2</v>
      </c>
      <c r="G7" s="67">
        <f t="shared" si="1"/>
        <v>-5.4134425259617931E-2</v>
      </c>
      <c r="H7" s="53">
        <f t="shared" si="2"/>
        <v>-3477</v>
      </c>
      <c r="I7" s="68">
        <f t="shared" si="3"/>
        <v>-0.10759709113414823</v>
      </c>
      <c r="J7" s="52">
        <f t="shared" si="4"/>
        <v>318</v>
      </c>
      <c r="K7" s="11"/>
      <c r="L7" s="39"/>
      <c r="M7" s="40"/>
      <c r="N7" s="39"/>
    </row>
    <row r="8" spans="1:14">
      <c r="A8" s="80">
        <v>16</v>
      </c>
      <c r="B8" s="81" t="s">
        <v>16</v>
      </c>
      <c r="C8" s="53">
        <v>71283</v>
      </c>
      <c r="D8" s="53">
        <v>65654</v>
      </c>
      <c r="E8" s="53">
        <v>66582</v>
      </c>
      <c r="F8" s="67">
        <f t="shared" si="0"/>
        <v>1.8568971561434035E-2</v>
      </c>
      <c r="G8" s="67">
        <f t="shared" si="1"/>
        <v>-6.5948402844998102E-2</v>
      </c>
      <c r="H8" s="53">
        <f t="shared" si="2"/>
        <v>-4701</v>
      </c>
      <c r="I8" s="68">
        <f t="shared" si="3"/>
        <v>-0.14547423796998299</v>
      </c>
      <c r="J8" s="52">
        <f t="shared" si="4"/>
        <v>928</v>
      </c>
      <c r="K8" s="11"/>
      <c r="L8" s="39"/>
      <c r="M8" s="40"/>
      <c r="N8" s="39"/>
    </row>
    <row r="9" spans="1:14">
      <c r="A9" s="80">
        <v>17</v>
      </c>
      <c r="B9" s="81" t="s">
        <v>17</v>
      </c>
      <c r="C9" s="53">
        <v>49368</v>
      </c>
      <c r="D9" s="53">
        <v>50862</v>
      </c>
      <c r="E9" s="53">
        <v>51454</v>
      </c>
      <c r="F9" s="67">
        <f t="shared" si="0"/>
        <v>1.4349942367637302E-2</v>
      </c>
      <c r="G9" s="67">
        <f t="shared" si="1"/>
        <v>4.2254091719332358E-2</v>
      </c>
      <c r="H9" s="53">
        <f t="shared" si="2"/>
        <v>2086</v>
      </c>
      <c r="I9" s="68">
        <f t="shared" si="3"/>
        <v>6.4552065604208578E-2</v>
      </c>
      <c r="J9" s="52">
        <f t="shared" si="4"/>
        <v>592</v>
      </c>
      <c r="K9" s="11"/>
      <c r="L9" s="39"/>
      <c r="M9" s="40"/>
      <c r="N9" s="39"/>
    </row>
    <row r="10" spans="1:14">
      <c r="A10" s="80">
        <v>18</v>
      </c>
      <c r="B10" s="81" t="s">
        <v>18</v>
      </c>
      <c r="C10" s="53">
        <v>63410</v>
      </c>
      <c r="D10" s="53">
        <v>58928</v>
      </c>
      <c r="E10" s="53">
        <v>59124</v>
      </c>
      <c r="F10" s="67">
        <f t="shared" si="0"/>
        <v>1.6489019173323509E-2</v>
      </c>
      <c r="G10" s="67">
        <f t="shared" si="1"/>
        <v>-6.7591862482258319E-2</v>
      </c>
      <c r="H10" s="53">
        <f t="shared" si="2"/>
        <v>-4286</v>
      </c>
      <c r="I10" s="68">
        <f t="shared" si="3"/>
        <v>-0.13263190468822528</v>
      </c>
      <c r="J10" s="52">
        <f t="shared" si="4"/>
        <v>196</v>
      </c>
      <c r="K10" s="11"/>
      <c r="L10" s="39"/>
      <c r="M10" s="40"/>
      <c r="N10" s="39"/>
    </row>
    <row r="11" spans="1:14">
      <c r="A11" s="80">
        <v>19</v>
      </c>
      <c r="B11" s="81" t="s">
        <v>19</v>
      </c>
      <c r="C11" s="53">
        <v>8017</v>
      </c>
      <c r="D11" s="53">
        <v>7779</v>
      </c>
      <c r="E11" s="53">
        <v>7857</v>
      </c>
      <c r="F11" s="67">
        <f t="shared" si="0"/>
        <v>2.1912290042081523E-3</v>
      </c>
      <c r="G11" s="67">
        <f t="shared" si="1"/>
        <v>-1.995759012099289E-2</v>
      </c>
      <c r="H11" s="53">
        <f t="shared" si="2"/>
        <v>-160</v>
      </c>
      <c r="I11" s="68">
        <f t="shared" si="3"/>
        <v>-4.9512610242921241E-3</v>
      </c>
      <c r="J11" s="52">
        <f t="shared" si="4"/>
        <v>78</v>
      </c>
      <c r="K11" s="11"/>
      <c r="L11" s="39"/>
      <c r="M11" s="40"/>
      <c r="N11" s="39"/>
    </row>
    <row r="12" spans="1:14">
      <c r="A12" s="80">
        <v>20</v>
      </c>
      <c r="B12" s="81" t="s">
        <v>20</v>
      </c>
      <c r="C12" s="53">
        <v>71848</v>
      </c>
      <c r="D12" s="53">
        <v>73555</v>
      </c>
      <c r="E12" s="53">
        <v>74193</v>
      </c>
      <c r="F12" s="67">
        <f t="shared" si="0"/>
        <v>2.0691593930153424E-2</v>
      </c>
      <c r="G12" s="67">
        <f t="shared" si="1"/>
        <v>3.2638347622759155E-2</v>
      </c>
      <c r="H12" s="53">
        <f t="shared" si="2"/>
        <v>2345</v>
      </c>
      <c r="I12" s="68">
        <f t="shared" si="3"/>
        <v>7.2566919387281451E-2</v>
      </c>
      <c r="J12" s="52">
        <f t="shared" si="4"/>
        <v>638</v>
      </c>
      <c r="K12" s="10"/>
    </row>
    <row r="13" spans="1:14">
      <c r="A13" s="80">
        <v>21</v>
      </c>
      <c r="B13" s="81" t="s">
        <v>21</v>
      </c>
      <c r="C13" s="53">
        <v>18259</v>
      </c>
      <c r="D13" s="53">
        <v>19859</v>
      </c>
      <c r="E13" s="53">
        <v>20046</v>
      </c>
      <c r="F13" s="67">
        <f t="shared" si="0"/>
        <v>5.5906041260476809E-3</v>
      </c>
      <c r="G13" s="67">
        <f t="shared" si="1"/>
        <v>9.7869543786625768E-2</v>
      </c>
      <c r="H13" s="53">
        <f t="shared" si="2"/>
        <v>1787</v>
      </c>
      <c r="I13" s="68">
        <f t="shared" si="3"/>
        <v>5.5299396565062664E-2</v>
      </c>
      <c r="J13" s="52">
        <f t="shared" si="4"/>
        <v>187</v>
      </c>
      <c r="K13" s="10"/>
      <c r="L13" s="39"/>
    </row>
    <row r="14" spans="1:14">
      <c r="A14" s="80">
        <v>22</v>
      </c>
      <c r="B14" s="81" t="s">
        <v>22</v>
      </c>
      <c r="C14" s="53">
        <v>188131</v>
      </c>
      <c r="D14" s="53">
        <v>195210</v>
      </c>
      <c r="E14" s="53">
        <v>196908</v>
      </c>
      <c r="F14" s="67">
        <f t="shared" si="0"/>
        <v>5.4915428377321995E-2</v>
      </c>
      <c r="G14" s="67">
        <f t="shared" si="1"/>
        <v>4.6653661544349419E-2</v>
      </c>
      <c r="H14" s="53">
        <f t="shared" si="2"/>
        <v>8777</v>
      </c>
      <c r="I14" s="68">
        <f t="shared" si="3"/>
        <v>0.27160761256382487</v>
      </c>
      <c r="J14" s="52">
        <f t="shared" si="4"/>
        <v>1698</v>
      </c>
      <c r="K14" s="10"/>
      <c r="L14" s="39"/>
    </row>
    <row r="15" spans="1:14">
      <c r="A15" s="80">
        <v>23</v>
      </c>
      <c r="B15" s="81" t="s">
        <v>23</v>
      </c>
      <c r="C15" s="53">
        <v>225761</v>
      </c>
      <c r="D15" s="53">
        <v>227920</v>
      </c>
      <c r="E15" s="53">
        <v>228256</v>
      </c>
      <c r="F15" s="67">
        <f t="shared" si="0"/>
        <v>6.3658033293182648E-2</v>
      </c>
      <c r="G15" s="67">
        <f t="shared" si="1"/>
        <v>1.1051510225415373E-2</v>
      </c>
      <c r="H15" s="53">
        <f t="shared" si="2"/>
        <v>2495</v>
      </c>
      <c r="I15" s="68">
        <f t="shared" si="3"/>
        <v>7.7208726597555316E-2</v>
      </c>
      <c r="J15" s="52">
        <f t="shared" si="4"/>
        <v>336</v>
      </c>
      <c r="K15" s="10"/>
      <c r="L15" s="39"/>
    </row>
    <row r="16" spans="1:14">
      <c r="A16" s="80">
        <v>24</v>
      </c>
      <c r="B16" s="81" t="s">
        <v>24</v>
      </c>
      <c r="C16" s="53">
        <v>151814</v>
      </c>
      <c r="D16" s="53">
        <v>149785</v>
      </c>
      <c r="E16" s="53">
        <v>150669</v>
      </c>
      <c r="F16" s="67">
        <f t="shared" si="0"/>
        <v>4.2019890904294026E-2</v>
      </c>
      <c r="G16" s="67">
        <f t="shared" si="1"/>
        <v>-7.5421239147904669E-3</v>
      </c>
      <c r="H16" s="53">
        <f t="shared" si="2"/>
        <v>-1145</v>
      </c>
      <c r="I16" s="68">
        <f t="shared" si="3"/>
        <v>-3.5432461705090512E-2</v>
      </c>
      <c r="J16" s="52">
        <f t="shared" si="4"/>
        <v>884</v>
      </c>
      <c r="K16" s="10"/>
      <c r="L16" s="39"/>
    </row>
    <row r="17" spans="1:19">
      <c r="A17" s="80">
        <v>25</v>
      </c>
      <c r="B17" s="81" t="s">
        <v>25</v>
      </c>
      <c r="C17" s="53">
        <v>392872</v>
      </c>
      <c r="D17" s="53">
        <v>389413</v>
      </c>
      <c r="E17" s="53">
        <v>393264</v>
      </c>
      <c r="F17" s="67">
        <f t="shared" si="0"/>
        <v>0.1096769101579375</v>
      </c>
      <c r="G17" s="67">
        <f t="shared" si="1"/>
        <v>9.9778044757580083E-4</v>
      </c>
      <c r="H17" s="53">
        <f t="shared" si="2"/>
        <v>392</v>
      </c>
      <c r="I17" s="68">
        <f t="shared" si="3"/>
        <v>1.2130589509515705E-2</v>
      </c>
      <c r="J17" s="52">
        <f t="shared" si="4"/>
        <v>3851</v>
      </c>
      <c r="K17" s="10"/>
      <c r="L17" s="39"/>
    </row>
    <row r="18" spans="1:19">
      <c r="A18" s="80">
        <v>26</v>
      </c>
      <c r="B18" s="81" t="s">
        <v>26</v>
      </c>
      <c r="C18" s="53">
        <v>33558</v>
      </c>
      <c r="D18" s="53">
        <v>33189</v>
      </c>
      <c r="E18" s="53">
        <v>33326</v>
      </c>
      <c r="F18" s="67">
        <f t="shared" si="0"/>
        <v>9.2942468873922473E-3</v>
      </c>
      <c r="G18" s="67">
        <f t="shared" si="1"/>
        <v>-6.9134036593360747E-3</v>
      </c>
      <c r="H18" s="53">
        <f t="shared" si="2"/>
        <v>-232</v>
      </c>
      <c r="I18" s="68">
        <f t="shared" si="3"/>
        <v>-7.1793284852235805E-3</v>
      </c>
      <c r="J18" s="52">
        <f t="shared" si="4"/>
        <v>137</v>
      </c>
      <c r="K18" s="10"/>
      <c r="L18" s="39"/>
    </row>
    <row r="19" spans="1:19">
      <c r="A19" s="80">
        <v>27</v>
      </c>
      <c r="B19" s="81" t="s">
        <v>27</v>
      </c>
      <c r="C19" s="53">
        <v>121255</v>
      </c>
      <c r="D19" s="53">
        <v>128930</v>
      </c>
      <c r="E19" s="53">
        <v>130153</v>
      </c>
      <c r="F19" s="67">
        <f t="shared" si="0"/>
        <v>3.6298209060036106E-2</v>
      </c>
      <c r="G19" s="67">
        <f t="shared" si="1"/>
        <v>7.3382540926147377E-2</v>
      </c>
      <c r="H19" s="53">
        <f t="shared" si="2"/>
        <v>8898</v>
      </c>
      <c r="I19" s="68">
        <f t="shared" si="3"/>
        <v>0.27535200371344576</v>
      </c>
      <c r="J19" s="52">
        <f t="shared" si="4"/>
        <v>1223</v>
      </c>
      <c r="K19" s="10"/>
      <c r="L19" s="39"/>
    </row>
    <row r="20" spans="1:19">
      <c r="A20" s="80">
        <v>28</v>
      </c>
      <c r="B20" s="81" t="s">
        <v>28</v>
      </c>
      <c r="C20" s="53">
        <v>129694</v>
      </c>
      <c r="D20" s="53">
        <v>141089</v>
      </c>
      <c r="E20" s="53">
        <v>140714</v>
      </c>
      <c r="F20" s="67">
        <f t="shared" si="0"/>
        <v>3.9243553277096346E-2</v>
      </c>
      <c r="G20" s="67">
        <f t="shared" si="1"/>
        <v>8.4969235276882507E-2</v>
      </c>
      <c r="H20" s="53">
        <f t="shared" si="2"/>
        <v>11020</v>
      </c>
      <c r="I20" s="68">
        <f t="shared" si="3"/>
        <v>0.34101810304812008</v>
      </c>
      <c r="J20" s="52">
        <f t="shared" si="4"/>
        <v>-375</v>
      </c>
      <c r="K20" s="10"/>
      <c r="L20" s="39"/>
    </row>
    <row r="21" spans="1:19">
      <c r="A21" s="80">
        <v>29</v>
      </c>
      <c r="B21" s="81" t="s">
        <v>29</v>
      </c>
      <c r="C21" s="53">
        <v>152814</v>
      </c>
      <c r="D21" s="53">
        <v>168702</v>
      </c>
      <c r="E21" s="53">
        <v>170404</v>
      </c>
      <c r="F21" s="67">
        <f t="shared" si="0"/>
        <v>4.752376062531323E-2</v>
      </c>
      <c r="G21" s="67">
        <f t="shared" si="1"/>
        <v>0.11510725457091628</v>
      </c>
      <c r="H21" s="53">
        <f t="shared" si="2"/>
        <v>17590</v>
      </c>
      <c r="I21" s="68">
        <f t="shared" si="3"/>
        <v>0.54432925885811545</v>
      </c>
      <c r="J21" s="52">
        <f t="shared" si="4"/>
        <v>1702</v>
      </c>
      <c r="K21" s="10"/>
      <c r="L21" s="39"/>
    </row>
    <row r="22" spans="1:19">
      <c r="A22" s="80">
        <v>30</v>
      </c>
      <c r="B22" s="81" t="s">
        <v>30</v>
      </c>
      <c r="C22" s="53">
        <v>45191</v>
      </c>
      <c r="D22" s="53">
        <v>46083</v>
      </c>
      <c r="E22" s="53">
        <v>48118</v>
      </c>
      <c r="F22" s="67">
        <f t="shared" si="0"/>
        <v>1.3419569457106768E-2</v>
      </c>
      <c r="G22" s="67">
        <f t="shared" si="1"/>
        <v>6.4769533756721467E-2</v>
      </c>
      <c r="H22" s="53">
        <f t="shared" si="2"/>
        <v>2927</v>
      </c>
      <c r="I22" s="68">
        <f t="shared" si="3"/>
        <v>9.0577131363144048E-2</v>
      </c>
      <c r="J22" s="52">
        <f t="shared" si="4"/>
        <v>2035</v>
      </c>
      <c r="K22" s="10"/>
      <c r="L22" s="39"/>
    </row>
    <row r="23" spans="1:19">
      <c r="A23" s="80">
        <v>31</v>
      </c>
      <c r="B23" s="81" t="s">
        <v>31</v>
      </c>
      <c r="C23" s="53">
        <v>162628</v>
      </c>
      <c r="D23" s="53">
        <v>163594</v>
      </c>
      <c r="E23" s="53">
        <v>164666</v>
      </c>
      <c r="F23" s="67">
        <f t="shared" si="0"/>
        <v>4.5923496908099735E-2</v>
      </c>
      <c r="G23" s="67">
        <f t="shared" si="1"/>
        <v>1.2531667363553631E-2</v>
      </c>
      <c r="H23" s="53">
        <f t="shared" si="2"/>
        <v>2038</v>
      </c>
      <c r="I23" s="68">
        <f t="shared" si="3"/>
        <v>6.3066687296920929E-2</v>
      </c>
      <c r="J23" s="52">
        <f t="shared" si="4"/>
        <v>1072</v>
      </c>
      <c r="K23" s="10"/>
      <c r="L23" s="27"/>
    </row>
    <row r="24" spans="1:19">
      <c r="A24" s="80">
        <v>32</v>
      </c>
      <c r="B24" s="81" t="s">
        <v>32</v>
      </c>
      <c r="C24" s="53">
        <v>51686</v>
      </c>
      <c r="D24" s="53">
        <v>53803</v>
      </c>
      <c r="E24" s="53">
        <v>54569</v>
      </c>
      <c r="F24" s="67">
        <f t="shared" si="0"/>
        <v>1.5218680861732808E-2</v>
      </c>
      <c r="G24" s="67">
        <f t="shared" si="1"/>
        <v>5.5779127810238749E-2</v>
      </c>
      <c r="H24" s="53">
        <f t="shared" si="2"/>
        <v>2883</v>
      </c>
      <c r="I24" s="68">
        <f t="shared" si="3"/>
        <v>8.921553458146371E-2</v>
      </c>
      <c r="J24" s="52">
        <f t="shared" si="4"/>
        <v>766</v>
      </c>
      <c r="K24" s="10"/>
      <c r="L24" s="11"/>
    </row>
    <row r="25" spans="1:19" ht="15" thickBot="1">
      <c r="A25" s="80">
        <v>33</v>
      </c>
      <c r="B25" s="81" t="s">
        <v>33</v>
      </c>
      <c r="C25" s="53">
        <v>169749</v>
      </c>
      <c r="D25" s="53">
        <v>164930</v>
      </c>
      <c r="E25" s="53">
        <v>165794</v>
      </c>
      <c r="F25" s="67">
        <f t="shared" si="0"/>
        <v>4.6238083431804307E-2</v>
      </c>
      <c r="G25" s="67">
        <f t="shared" si="1"/>
        <v>-2.3299106327577777E-2</v>
      </c>
      <c r="H25" s="53">
        <f t="shared" si="2"/>
        <v>-3955</v>
      </c>
      <c r="I25" s="68">
        <f t="shared" si="3"/>
        <v>-0.12238898344422094</v>
      </c>
      <c r="J25" s="52">
        <f t="shared" si="4"/>
        <v>864</v>
      </c>
      <c r="K25" s="10"/>
      <c r="L25" s="11"/>
    </row>
    <row r="26" spans="1:19" s="12" customFormat="1" ht="15" thickBot="1">
      <c r="A26" s="163" t="s">
        <v>255</v>
      </c>
      <c r="B26" s="164"/>
      <c r="C26" s="72">
        <v>3553344</v>
      </c>
      <c r="D26" s="72">
        <v>3562754</v>
      </c>
      <c r="E26" s="72">
        <v>3585659</v>
      </c>
      <c r="F26" s="74">
        <f t="shared" si="0"/>
        <v>1</v>
      </c>
      <c r="G26" s="74">
        <f t="shared" si="1"/>
        <v>9.0942503737324615E-3</v>
      </c>
      <c r="H26" s="72">
        <f t="shared" si="2"/>
        <v>32315</v>
      </c>
      <c r="I26" s="75">
        <f t="shared" si="3"/>
        <v>1</v>
      </c>
      <c r="J26" s="73">
        <f t="shared" si="4"/>
        <v>22905</v>
      </c>
      <c r="K26" s="11"/>
      <c r="L26" s="11"/>
      <c r="M26" s="30"/>
      <c r="N26" s="30"/>
      <c r="O26" s="30"/>
      <c r="P26" s="30"/>
      <c r="Q26" s="30"/>
      <c r="R26" s="30"/>
      <c r="S26" s="30"/>
    </row>
    <row r="27" spans="1:19">
      <c r="C27" s="14"/>
      <c r="E27" s="14"/>
      <c r="F27" s="15"/>
      <c r="H27" s="22"/>
      <c r="I27" s="21"/>
      <c r="K27" s="11"/>
      <c r="L27" s="11"/>
    </row>
    <row r="28" spans="1:19">
      <c r="K28" s="11"/>
      <c r="L28" s="11"/>
    </row>
    <row r="29" spans="1:19">
      <c r="K29" s="11"/>
      <c r="L29" s="11"/>
    </row>
    <row r="30" spans="1:19">
      <c r="B30" s="10"/>
      <c r="C30" s="10"/>
      <c r="K30" s="11"/>
    </row>
    <row r="31" spans="1:19">
      <c r="B31" s="10"/>
      <c r="C31" s="10"/>
      <c r="K31" s="11"/>
    </row>
    <row r="32" spans="1:19">
      <c r="B32" s="10"/>
      <c r="C32" s="10"/>
      <c r="K32" s="11"/>
    </row>
    <row r="33" spans="2:11">
      <c r="B33" s="38"/>
      <c r="C33" s="10"/>
      <c r="K33" s="11"/>
    </row>
    <row r="34" spans="2:11">
      <c r="B34" s="10"/>
      <c r="C34" s="10"/>
      <c r="K34" s="11"/>
    </row>
    <row r="35" spans="2:11">
      <c r="B35" s="10"/>
      <c r="C35" s="10"/>
      <c r="K35" s="11"/>
    </row>
    <row r="36" spans="2:11">
      <c r="B36" s="10"/>
      <c r="C36" s="10"/>
      <c r="K36" s="10"/>
    </row>
    <row r="37" spans="2:11">
      <c r="K37" s="10"/>
    </row>
    <row r="38" spans="2:11">
      <c r="K38" s="10"/>
    </row>
    <row r="39" spans="2:11">
      <c r="K39" s="10"/>
    </row>
    <row r="40" spans="2:11">
      <c r="K40" s="10"/>
    </row>
    <row r="41" spans="2:11">
      <c r="K41" s="10"/>
    </row>
    <row r="42" spans="2:11">
      <c r="K42" s="10"/>
    </row>
    <row r="43" spans="2:11">
      <c r="K43" s="10"/>
    </row>
    <row r="44" spans="2:11">
      <c r="K44" s="10"/>
    </row>
    <row r="45" spans="2:11">
      <c r="K45" s="10"/>
    </row>
    <row r="46" spans="2:11">
      <c r="K46" s="10"/>
    </row>
    <row r="47" spans="2:11">
      <c r="K47" s="10"/>
    </row>
    <row r="48" spans="2:11">
      <c r="K48" s="10"/>
    </row>
    <row r="49" spans="11:11">
      <c r="K49" s="10"/>
    </row>
    <row r="50" spans="11:11">
      <c r="K50" s="10"/>
    </row>
    <row r="51" spans="11:11">
      <c r="K51" s="10"/>
    </row>
    <row r="52" spans="11:11">
      <c r="K52" s="10"/>
    </row>
    <row r="53" spans="11:11">
      <c r="K53" s="10"/>
    </row>
    <row r="54" spans="11:11">
      <c r="K54" s="10"/>
    </row>
    <row r="55" spans="11:11">
      <c r="K55" s="10"/>
    </row>
    <row r="56" spans="11:11">
      <c r="K56" s="10"/>
    </row>
    <row r="57" spans="11:11">
      <c r="K57" s="10"/>
    </row>
    <row r="58" spans="11:11">
      <c r="K58" s="10"/>
    </row>
    <row r="59" spans="11:11">
      <c r="K59" s="10"/>
    </row>
    <row r="60" spans="11:11">
      <c r="K60" s="10"/>
    </row>
    <row r="61" spans="11:11">
      <c r="K61" s="10"/>
    </row>
    <row r="62" spans="11:11">
      <c r="K62" s="10"/>
    </row>
    <row r="63" spans="11:11">
      <c r="K63" s="10"/>
    </row>
    <row r="64" spans="11:11">
      <c r="K64" s="10"/>
    </row>
    <row r="65" spans="11:11">
      <c r="K65" s="10"/>
    </row>
    <row r="66" spans="11:11">
      <c r="K66" s="10"/>
    </row>
    <row r="67" spans="11:11">
      <c r="K67" s="10"/>
    </row>
    <row r="68" spans="11:11">
      <c r="K68" s="10"/>
    </row>
    <row r="69" spans="11:11">
      <c r="K69" s="10"/>
    </row>
    <row r="70" spans="11:11">
      <c r="K70" s="10"/>
    </row>
    <row r="71" spans="11:11">
      <c r="K71" s="10"/>
    </row>
    <row r="72" spans="11:11">
      <c r="K72" s="10"/>
    </row>
    <row r="73" spans="11:11">
      <c r="K73" s="10"/>
    </row>
    <row r="74" spans="11:11">
      <c r="K74" s="10"/>
    </row>
    <row r="75" spans="11:11">
      <c r="K75" s="10"/>
    </row>
    <row r="76" spans="11:11">
      <c r="K76" s="10"/>
    </row>
    <row r="77" spans="11:11">
      <c r="K77" s="10"/>
    </row>
    <row r="78" spans="11:11">
      <c r="K78" s="10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5"/>
  <sheetViews>
    <sheetView topLeftCell="C1" workbookViewId="0">
      <pane ySplit="1" topLeftCell="A80" activePane="bottomLeft" state="frozen"/>
      <selection pane="bottomLeft" activeCell="B93" sqref="B93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7.81640625" style="8" customWidth="1"/>
    <col min="7" max="7" width="27.1796875" style="8" customWidth="1"/>
    <col min="8" max="8" width="26.453125" style="8" customWidth="1"/>
    <col min="9" max="9" width="20.453125" style="8" customWidth="1"/>
    <col min="10" max="10" width="23.453125" style="8" customWidth="1"/>
    <col min="11" max="16384" width="9.1796875" style="8"/>
  </cols>
  <sheetData>
    <row r="1" spans="1:10" ht="29">
      <c r="A1" s="16" t="s">
        <v>1</v>
      </c>
      <c r="B1" s="66" t="s">
        <v>91</v>
      </c>
      <c r="C1" s="36">
        <v>41913</v>
      </c>
      <c r="D1" s="36">
        <v>42248</v>
      </c>
      <c r="E1" s="36">
        <v>42278</v>
      </c>
      <c r="F1" s="1" t="s">
        <v>305</v>
      </c>
      <c r="G1" s="1" t="s">
        <v>296</v>
      </c>
      <c r="H1" s="1" t="s">
        <v>297</v>
      </c>
      <c r="I1" s="1" t="s">
        <v>306</v>
      </c>
      <c r="J1" s="1" t="s">
        <v>298</v>
      </c>
    </row>
    <row r="2" spans="1:10">
      <c r="A2" s="82">
        <v>1</v>
      </c>
      <c r="B2" s="81" t="s">
        <v>2</v>
      </c>
      <c r="C2" s="52">
        <v>14939</v>
      </c>
      <c r="D2" s="52">
        <v>16329</v>
      </c>
      <c r="E2" s="52">
        <v>16452</v>
      </c>
      <c r="F2" s="67">
        <f t="shared" ref="F2:F33" si="0">E2/$E$90</f>
        <v>9.4903904893042738E-3</v>
      </c>
      <c r="G2" s="67">
        <f t="shared" ref="G2:G33" si="1">(E2-C2)/C2</f>
        <v>0.10127853269964522</v>
      </c>
      <c r="H2" s="53">
        <f t="shared" ref="H2:H33" si="2">E2-C2</f>
        <v>1513</v>
      </c>
      <c r="I2" s="68">
        <f>H2/$H$90</f>
        <v>2.2648005388818202E-2</v>
      </c>
      <c r="J2" s="52">
        <f t="shared" ref="J2:J33" si="3">E2-D2</f>
        <v>123</v>
      </c>
    </row>
    <row r="3" spans="1:10">
      <c r="A3" s="82">
        <v>2</v>
      </c>
      <c r="B3" s="81" t="s">
        <v>3</v>
      </c>
      <c r="C3" s="52">
        <v>2707</v>
      </c>
      <c r="D3" s="52">
        <v>3365</v>
      </c>
      <c r="E3" s="52">
        <v>3513</v>
      </c>
      <c r="F3" s="67">
        <f t="shared" si="0"/>
        <v>2.0264856424097931E-3</v>
      </c>
      <c r="G3" s="67">
        <f t="shared" si="1"/>
        <v>0.29774658293313633</v>
      </c>
      <c r="H3" s="53">
        <f t="shared" si="2"/>
        <v>806</v>
      </c>
      <c r="I3" s="68">
        <f t="shared" ref="I3:I66" si="4">H3/$H$90</f>
        <v>1.2064965197215777E-2</v>
      </c>
      <c r="J3" s="52">
        <f t="shared" si="3"/>
        <v>148</v>
      </c>
    </row>
    <row r="4" spans="1:10">
      <c r="A4" s="82">
        <v>3</v>
      </c>
      <c r="B4" s="81" t="s">
        <v>4</v>
      </c>
      <c r="C4" s="52">
        <v>1154</v>
      </c>
      <c r="D4" s="52">
        <v>1171</v>
      </c>
      <c r="E4" s="52">
        <v>1175</v>
      </c>
      <c r="F4" s="67">
        <f t="shared" si="0"/>
        <v>6.7780262733603959E-4</v>
      </c>
      <c r="G4" s="67">
        <f t="shared" si="1"/>
        <v>1.8197573656845753E-2</v>
      </c>
      <c r="H4" s="53">
        <f t="shared" si="2"/>
        <v>21</v>
      </c>
      <c r="I4" s="68">
        <f t="shared" si="4"/>
        <v>3.1434772846343837E-4</v>
      </c>
      <c r="J4" s="52">
        <f t="shared" si="3"/>
        <v>4</v>
      </c>
    </row>
    <row r="5" spans="1:10">
      <c r="A5" s="82">
        <v>5</v>
      </c>
      <c r="B5" s="81" t="s">
        <v>5</v>
      </c>
      <c r="C5" s="52">
        <v>732</v>
      </c>
      <c r="D5" s="52">
        <v>670</v>
      </c>
      <c r="E5" s="52">
        <v>669</v>
      </c>
      <c r="F5" s="67">
        <f t="shared" si="0"/>
        <v>3.8591485760664722E-4</v>
      </c>
      <c r="G5" s="67">
        <f t="shared" si="1"/>
        <v>-8.6065573770491802E-2</v>
      </c>
      <c r="H5" s="53">
        <f t="shared" si="2"/>
        <v>-63</v>
      </c>
      <c r="I5" s="68">
        <f t="shared" si="4"/>
        <v>-9.4304318539031515E-4</v>
      </c>
      <c r="J5" s="52">
        <f t="shared" si="3"/>
        <v>-1</v>
      </c>
    </row>
    <row r="6" spans="1:10" ht="15.75" customHeight="1">
      <c r="A6" s="82">
        <v>6</v>
      </c>
      <c r="B6" s="81" t="s">
        <v>6</v>
      </c>
      <c r="C6" s="52">
        <v>55</v>
      </c>
      <c r="D6" s="52">
        <v>53</v>
      </c>
      <c r="E6" s="52">
        <v>52</v>
      </c>
      <c r="F6" s="67">
        <f t="shared" si="0"/>
        <v>2.9996371592743879E-5</v>
      </c>
      <c r="G6" s="67">
        <f t="shared" si="1"/>
        <v>-5.4545454545454543E-2</v>
      </c>
      <c r="H6" s="53">
        <f t="shared" si="2"/>
        <v>-3</v>
      </c>
      <c r="I6" s="68">
        <f t="shared" si="4"/>
        <v>-4.4906818351919765E-5</v>
      </c>
      <c r="J6" s="52">
        <f t="shared" si="3"/>
        <v>-1</v>
      </c>
    </row>
    <row r="7" spans="1:10">
      <c r="A7" s="82">
        <v>7</v>
      </c>
      <c r="B7" s="81" t="s">
        <v>7</v>
      </c>
      <c r="C7" s="52">
        <v>953</v>
      </c>
      <c r="D7" s="52">
        <v>959</v>
      </c>
      <c r="E7" s="52">
        <v>949</v>
      </c>
      <c r="F7" s="67">
        <f t="shared" si="0"/>
        <v>5.474337815675758E-4</v>
      </c>
      <c r="G7" s="67">
        <f t="shared" si="1"/>
        <v>-4.1972717733473244E-3</v>
      </c>
      <c r="H7" s="53">
        <f t="shared" si="2"/>
        <v>-4</v>
      </c>
      <c r="I7" s="68">
        <f t="shared" si="4"/>
        <v>-5.9875757802559688E-5</v>
      </c>
      <c r="J7" s="52">
        <f t="shared" si="3"/>
        <v>-10</v>
      </c>
    </row>
    <row r="8" spans="1:10">
      <c r="A8" s="82">
        <v>8</v>
      </c>
      <c r="B8" s="81" t="s">
        <v>8</v>
      </c>
      <c r="C8" s="52">
        <v>4578</v>
      </c>
      <c r="D8" s="52">
        <v>4737</v>
      </c>
      <c r="E8" s="52">
        <v>4738</v>
      </c>
      <c r="F8" s="67">
        <f t="shared" si="0"/>
        <v>2.7331309347388556E-3</v>
      </c>
      <c r="G8" s="67">
        <f t="shared" si="1"/>
        <v>3.4949759720401923E-2</v>
      </c>
      <c r="H8" s="53">
        <f t="shared" si="2"/>
        <v>160</v>
      </c>
      <c r="I8" s="68">
        <f t="shared" si="4"/>
        <v>2.3950303121023876E-3</v>
      </c>
      <c r="J8" s="52">
        <f t="shared" si="3"/>
        <v>1</v>
      </c>
    </row>
    <row r="9" spans="1:10">
      <c r="A9" s="82">
        <v>9</v>
      </c>
      <c r="B9" s="81" t="s">
        <v>9</v>
      </c>
      <c r="C9" s="52">
        <v>489</v>
      </c>
      <c r="D9" s="52">
        <v>470</v>
      </c>
      <c r="E9" s="52">
        <v>459</v>
      </c>
      <c r="F9" s="67">
        <f t="shared" si="0"/>
        <v>2.6477566463595079E-4</v>
      </c>
      <c r="G9" s="67">
        <f t="shared" si="1"/>
        <v>-6.1349693251533742E-2</v>
      </c>
      <c r="H9" s="53">
        <f t="shared" si="2"/>
        <v>-30</v>
      </c>
      <c r="I9" s="68">
        <f t="shared" si="4"/>
        <v>-4.4906818351919767E-4</v>
      </c>
      <c r="J9" s="52">
        <f t="shared" si="3"/>
        <v>-11</v>
      </c>
    </row>
    <row r="10" spans="1:10">
      <c r="A10" s="80">
        <v>10</v>
      </c>
      <c r="B10" s="81" t="s">
        <v>10</v>
      </c>
      <c r="C10" s="53">
        <v>41333</v>
      </c>
      <c r="D10" s="53">
        <v>41725</v>
      </c>
      <c r="E10" s="53">
        <v>41788</v>
      </c>
      <c r="F10" s="67">
        <f t="shared" si="0"/>
        <v>2.410554569456887E-2</v>
      </c>
      <c r="G10" s="67">
        <f t="shared" si="1"/>
        <v>1.1008153291558803E-2</v>
      </c>
      <c r="H10" s="53">
        <f t="shared" si="2"/>
        <v>455</v>
      </c>
      <c r="I10" s="68">
        <f t="shared" si="4"/>
        <v>6.8108674500411649E-3</v>
      </c>
      <c r="J10" s="52">
        <f t="shared" si="3"/>
        <v>63</v>
      </c>
    </row>
    <row r="11" spans="1:10">
      <c r="A11" s="80">
        <v>11</v>
      </c>
      <c r="B11" s="81" t="s">
        <v>11</v>
      </c>
      <c r="C11" s="53">
        <v>639</v>
      </c>
      <c r="D11" s="53">
        <v>645</v>
      </c>
      <c r="E11" s="53">
        <v>638</v>
      </c>
      <c r="F11" s="67">
        <f t="shared" si="0"/>
        <v>3.6803240531097295E-4</v>
      </c>
      <c r="G11" s="67">
        <f t="shared" si="1"/>
        <v>-1.5649452269170579E-3</v>
      </c>
      <c r="H11" s="53">
        <f t="shared" si="2"/>
        <v>-1</v>
      </c>
      <c r="I11" s="68">
        <f t="shared" si="4"/>
        <v>-1.4968939450639922E-5</v>
      </c>
      <c r="J11" s="52">
        <f t="shared" si="3"/>
        <v>-7</v>
      </c>
    </row>
    <row r="12" spans="1:10">
      <c r="A12" s="80">
        <v>12</v>
      </c>
      <c r="B12" s="81" t="s">
        <v>12</v>
      </c>
      <c r="C12" s="53">
        <v>43</v>
      </c>
      <c r="D12" s="53">
        <v>44</v>
      </c>
      <c r="E12" s="53">
        <v>42</v>
      </c>
      <c r="F12" s="67">
        <f t="shared" si="0"/>
        <v>2.4227838594139286E-5</v>
      </c>
      <c r="G12" s="67">
        <f t="shared" si="1"/>
        <v>-2.3255813953488372E-2</v>
      </c>
      <c r="H12" s="53">
        <f t="shared" si="2"/>
        <v>-1</v>
      </c>
      <c r="I12" s="68">
        <f t="shared" si="4"/>
        <v>-1.4968939450639922E-5</v>
      </c>
      <c r="J12" s="52">
        <f t="shared" si="3"/>
        <v>-2</v>
      </c>
    </row>
    <row r="13" spans="1:10">
      <c r="A13" s="80">
        <v>13</v>
      </c>
      <c r="B13" s="81" t="s">
        <v>13</v>
      </c>
      <c r="C13" s="53">
        <v>17524</v>
      </c>
      <c r="D13" s="53">
        <v>17048</v>
      </c>
      <c r="E13" s="53">
        <v>17032</v>
      </c>
      <c r="F13" s="67">
        <f t="shared" si="0"/>
        <v>9.8249654032233416E-3</v>
      </c>
      <c r="G13" s="67">
        <f t="shared" si="1"/>
        <v>-2.8075781784980599E-2</v>
      </c>
      <c r="H13" s="53">
        <f t="shared" si="2"/>
        <v>-492</v>
      </c>
      <c r="I13" s="68">
        <f t="shared" si="4"/>
        <v>-7.364718209714842E-3</v>
      </c>
      <c r="J13" s="52">
        <f t="shared" si="3"/>
        <v>-16</v>
      </c>
    </row>
    <row r="14" spans="1:10">
      <c r="A14" s="80">
        <v>14</v>
      </c>
      <c r="B14" s="81" t="s">
        <v>14</v>
      </c>
      <c r="C14" s="53">
        <v>34888</v>
      </c>
      <c r="D14" s="53">
        <v>33317</v>
      </c>
      <c r="E14" s="53">
        <v>33358</v>
      </c>
      <c r="F14" s="67">
        <f t="shared" si="0"/>
        <v>1.9242672376745196E-2</v>
      </c>
      <c r="G14" s="67">
        <f t="shared" si="1"/>
        <v>-4.3854620499885345E-2</v>
      </c>
      <c r="H14" s="53">
        <f t="shared" si="2"/>
        <v>-1530</v>
      </c>
      <c r="I14" s="68">
        <f t="shared" si="4"/>
        <v>-2.2902477359479079E-2</v>
      </c>
      <c r="J14" s="52">
        <f t="shared" si="3"/>
        <v>41</v>
      </c>
    </row>
    <row r="15" spans="1:10">
      <c r="A15" s="80">
        <v>15</v>
      </c>
      <c r="B15" s="81" t="s">
        <v>15</v>
      </c>
      <c r="C15" s="53">
        <v>6747</v>
      </c>
      <c r="D15" s="53">
        <v>6560</v>
      </c>
      <c r="E15" s="53">
        <v>6568</v>
      </c>
      <c r="F15" s="67">
        <f t="shared" si="0"/>
        <v>3.788772473483496E-3</v>
      </c>
      <c r="G15" s="67">
        <f t="shared" si="1"/>
        <v>-2.6530309767303986E-2</v>
      </c>
      <c r="H15" s="53">
        <f t="shared" si="2"/>
        <v>-179</v>
      </c>
      <c r="I15" s="68">
        <f t="shared" si="4"/>
        <v>-2.6794401616645463E-3</v>
      </c>
      <c r="J15" s="52">
        <f t="shared" si="3"/>
        <v>8</v>
      </c>
    </row>
    <row r="16" spans="1:10">
      <c r="A16" s="80">
        <v>16</v>
      </c>
      <c r="B16" s="81" t="s">
        <v>16</v>
      </c>
      <c r="C16" s="53">
        <v>10819</v>
      </c>
      <c r="D16" s="53">
        <v>10650</v>
      </c>
      <c r="E16" s="53">
        <v>10694</v>
      </c>
      <c r="F16" s="67">
        <f t="shared" si="0"/>
        <v>6.1688691887077504E-3</v>
      </c>
      <c r="G16" s="67">
        <f t="shared" si="1"/>
        <v>-1.1553748035862834E-2</v>
      </c>
      <c r="H16" s="53">
        <f t="shared" si="2"/>
        <v>-125</v>
      </c>
      <c r="I16" s="68">
        <f t="shared" si="4"/>
        <v>-1.8711174313299902E-3</v>
      </c>
      <c r="J16" s="52">
        <f t="shared" si="3"/>
        <v>44</v>
      </c>
    </row>
    <row r="17" spans="1:10">
      <c r="A17" s="80">
        <v>17</v>
      </c>
      <c r="B17" s="81" t="s">
        <v>17</v>
      </c>
      <c r="C17" s="53">
        <v>2227</v>
      </c>
      <c r="D17" s="53">
        <v>2325</v>
      </c>
      <c r="E17" s="53">
        <v>2359</v>
      </c>
      <c r="F17" s="67">
        <f t="shared" si="0"/>
        <v>1.3607969343708232E-3</v>
      </c>
      <c r="G17" s="67">
        <f t="shared" si="1"/>
        <v>5.9272563987427029E-2</v>
      </c>
      <c r="H17" s="53">
        <f t="shared" si="2"/>
        <v>132</v>
      </c>
      <c r="I17" s="68">
        <f t="shared" si="4"/>
        <v>1.9759000074844697E-3</v>
      </c>
      <c r="J17" s="52">
        <f t="shared" si="3"/>
        <v>34</v>
      </c>
    </row>
    <row r="18" spans="1:10">
      <c r="A18" s="80">
        <v>18</v>
      </c>
      <c r="B18" s="81" t="s">
        <v>18</v>
      </c>
      <c r="C18" s="53">
        <v>8834</v>
      </c>
      <c r="D18" s="53">
        <v>8373</v>
      </c>
      <c r="E18" s="53">
        <v>8350</v>
      </c>
      <c r="F18" s="67">
        <f t="shared" si="0"/>
        <v>4.8167250538348342E-3</v>
      </c>
      <c r="G18" s="67">
        <f t="shared" si="1"/>
        <v>-5.4788317862802804E-2</v>
      </c>
      <c r="H18" s="53">
        <f t="shared" si="2"/>
        <v>-484</v>
      </c>
      <c r="I18" s="68">
        <f t="shared" si="4"/>
        <v>-7.2449666941097222E-3</v>
      </c>
      <c r="J18" s="52">
        <f t="shared" si="3"/>
        <v>-23</v>
      </c>
    </row>
    <row r="19" spans="1:10">
      <c r="A19" s="80">
        <v>19</v>
      </c>
      <c r="B19" s="81" t="s">
        <v>19</v>
      </c>
      <c r="C19" s="53">
        <v>311</v>
      </c>
      <c r="D19" s="53">
        <v>313</v>
      </c>
      <c r="E19" s="53">
        <v>310</v>
      </c>
      <c r="F19" s="67">
        <f t="shared" si="0"/>
        <v>1.7882452295674234E-4</v>
      </c>
      <c r="G19" s="67">
        <f t="shared" si="1"/>
        <v>-3.2154340836012861E-3</v>
      </c>
      <c r="H19" s="53">
        <f t="shared" si="2"/>
        <v>-1</v>
      </c>
      <c r="I19" s="68">
        <f t="shared" si="4"/>
        <v>-1.4968939450639922E-5</v>
      </c>
      <c r="J19" s="52">
        <f t="shared" si="3"/>
        <v>-3</v>
      </c>
    </row>
    <row r="20" spans="1:10">
      <c r="A20" s="80">
        <v>20</v>
      </c>
      <c r="B20" s="81" t="s">
        <v>20</v>
      </c>
      <c r="C20" s="53">
        <v>4271</v>
      </c>
      <c r="D20" s="53">
        <v>4340</v>
      </c>
      <c r="E20" s="53">
        <v>4359</v>
      </c>
      <c r="F20" s="67">
        <f t="shared" si="0"/>
        <v>2.5145035340917417E-3</v>
      </c>
      <c r="G20" s="67">
        <f t="shared" si="1"/>
        <v>2.0604073987356589E-2</v>
      </c>
      <c r="H20" s="53">
        <f t="shared" si="2"/>
        <v>88</v>
      </c>
      <c r="I20" s="68">
        <f t="shared" si="4"/>
        <v>1.3172666716563131E-3</v>
      </c>
      <c r="J20" s="52">
        <f t="shared" si="3"/>
        <v>19</v>
      </c>
    </row>
    <row r="21" spans="1:10">
      <c r="A21" s="80">
        <v>21</v>
      </c>
      <c r="B21" s="81" t="s">
        <v>21</v>
      </c>
      <c r="C21" s="53">
        <v>301</v>
      </c>
      <c r="D21" s="53">
        <v>328</v>
      </c>
      <c r="E21" s="53">
        <v>335</v>
      </c>
      <c r="F21" s="67">
        <f t="shared" si="0"/>
        <v>1.9324585545325382E-4</v>
      </c>
      <c r="G21" s="67">
        <f t="shared" si="1"/>
        <v>0.11295681063122924</v>
      </c>
      <c r="H21" s="53">
        <f t="shared" si="2"/>
        <v>34</v>
      </c>
      <c r="I21" s="68">
        <f t="shared" si="4"/>
        <v>5.0894394132175739E-4</v>
      </c>
      <c r="J21" s="52">
        <f t="shared" si="3"/>
        <v>7</v>
      </c>
    </row>
    <row r="22" spans="1:10">
      <c r="A22" s="80">
        <v>22</v>
      </c>
      <c r="B22" s="81" t="s">
        <v>22</v>
      </c>
      <c r="C22" s="53">
        <v>12401</v>
      </c>
      <c r="D22" s="53">
        <v>12668</v>
      </c>
      <c r="E22" s="53">
        <v>12678</v>
      </c>
      <c r="F22" s="67">
        <f t="shared" si="0"/>
        <v>7.3133461356309016E-3</v>
      </c>
      <c r="G22" s="67">
        <f t="shared" si="1"/>
        <v>2.2336908313845657E-2</v>
      </c>
      <c r="H22" s="53">
        <f t="shared" si="2"/>
        <v>277</v>
      </c>
      <c r="I22" s="68">
        <f t="shared" si="4"/>
        <v>4.146396227827258E-3</v>
      </c>
      <c r="J22" s="52">
        <f t="shared" si="3"/>
        <v>10</v>
      </c>
    </row>
    <row r="23" spans="1:10">
      <c r="A23" s="80">
        <v>23</v>
      </c>
      <c r="B23" s="81" t="s">
        <v>23</v>
      </c>
      <c r="C23" s="53">
        <v>13503</v>
      </c>
      <c r="D23" s="53">
        <v>13828</v>
      </c>
      <c r="E23" s="53">
        <v>13806</v>
      </c>
      <c r="F23" s="67">
        <f t="shared" si="0"/>
        <v>7.9640366578734995E-3</v>
      </c>
      <c r="G23" s="67">
        <f t="shared" si="1"/>
        <v>2.2439457898244836E-2</v>
      </c>
      <c r="H23" s="53">
        <f t="shared" si="2"/>
        <v>303</v>
      </c>
      <c r="I23" s="68">
        <f t="shared" si="4"/>
        <v>4.5355886535438962E-3</v>
      </c>
      <c r="J23" s="52">
        <f t="shared" si="3"/>
        <v>-22</v>
      </c>
    </row>
    <row r="24" spans="1:10">
      <c r="A24" s="80">
        <v>24</v>
      </c>
      <c r="B24" s="81" t="s">
        <v>24</v>
      </c>
      <c r="C24" s="53">
        <v>7858</v>
      </c>
      <c r="D24" s="53">
        <v>7627</v>
      </c>
      <c r="E24" s="53">
        <v>7618</v>
      </c>
      <c r="F24" s="67">
        <f t="shared" si="0"/>
        <v>4.3944684383369782E-3</v>
      </c>
      <c r="G24" s="67">
        <f t="shared" si="1"/>
        <v>-3.0542122677526089E-2</v>
      </c>
      <c r="H24" s="53">
        <f t="shared" si="2"/>
        <v>-240</v>
      </c>
      <c r="I24" s="68">
        <f t="shared" si="4"/>
        <v>-3.5925454681535814E-3</v>
      </c>
      <c r="J24" s="52">
        <f t="shared" si="3"/>
        <v>-9</v>
      </c>
    </row>
    <row r="25" spans="1:10">
      <c r="A25" s="80">
        <v>25</v>
      </c>
      <c r="B25" s="81" t="s">
        <v>25</v>
      </c>
      <c r="C25" s="53">
        <v>34849</v>
      </c>
      <c r="D25" s="53">
        <v>35097</v>
      </c>
      <c r="E25" s="53">
        <v>35262</v>
      </c>
      <c r="F25" s="67">
        <f t="shared" si="0"/>
        <v>2.0341001059679512E-2</v>
      </c>
      <c r="G25" s="67">
        <f t="shared" si="1"/>
        <v>1.1851129157221155E-2</v>
      </c>
      <c r="H25" s="53">
        <f t="shared" si="2"/>
        <v>413</v>
      </c>
      <c r="I25" s="68">
        <f t="shared" si="4"/>
        <v>6.182171993114288E-3</v>
      </c>
      <c r="J25" s="52">
        <f t="shared" si="3"/>
        <v>165</v>
      </c>
    </row>
    <row r="26" spans="1:10">
      <c r="A26" s="80">
        <v>26</v>
      </c>
      <c r="B26" s="81" t="s">
        <v>26</v>
      </c>
      <c r="C26" s="53">
        <v>1649</v>
      </c>
      <c r="D26" s="53">
        <v>1655</v>
      </c>
      <c r="E26" s="53">
        <v>1644</v>
      </c>
      <c r="F26" s="67">
        <f t="shared" si="0"/>
        <v>9.4834682497059485E-4</v>
      </c>
      <c r="G26" s="67">
        <f t="shared" si="1"/>
        <v>-3.0321406913280777E-3</v>
      </c>
      <c r="H26" s="53">
        <f t="shared" si="2"/>
        <v>-5</v>
      </c>
      <c r="I26" s="68">
        <f t="shared" si="4"/>
        <v>-7.4844697253199612E-5</v>
      </c>
      <c r="J26" s="52">
        <f t="shared" si="3"/>
        <v>-11</v>
      </c>
    </row>
    <row r="27" spans="1:10">
      <c r="A27" s="80">
        <v>27</v>
      </c>
      <c r="B27" s="81" t="s">
        <v>27</v>
      </c>
      <c r="C27" s="53">
        <v>5197</v>
      </c>
      <c r="D27" s="53">
        <v>5503</v>
      </c>
      <c r="E27" s="53">
        <v>5555</v>
      </c>
      <c r="F27" s="67">
        <f t="shared" si="0"/>
        <v>3.2044200807248508E-3</v>
      </c>
      <c r="G27" s="67">
        <f t="shared" si="1"/>
        <v>6.8885895709062922E-2</v>
      </c>
      <c r="H27" s="53">
        <f t="shared" si="2"/>
        <v>358</v>
      </c>
      <c r="I27" s="68">
        <f t="shared" si="4"/>
        <v>5.3588803233290926E-3</v>
      </c>
      <c r="J27" s="52">
        <f t="shared" si="3"/>
        <v>52</v>
      </c>
    </row>
    <row r="28" spans="1:10">
      <c r="A28" s="80">
        <v>28</v>
      </c>
      <c r="B28" s="81" t="s">
        <v>28</v>
      </c>
      <c r="C28" s="53">
        <v>9168</v>
      </c>
      <c r="D28" s="53">
        <v>9826</v>
      </c>
      <c r="E28" s="53">
        <v>9894</v>
      </c>
      <c r="F28" s="67">
        <f t="shared" si="0"/>
        <v>5.7073865488193832E-3</v>
      </c>
      <c r="G28" s="67">
        <f t="shared" si="1"/>
        <v>7.9188481675392663E-2</v>
      </c>
      <c r="H28" s="53">
        <f t="shared" si="2"/>
        <v>726</v>
      </c>
      <c r="I28" s="68">
        <f t="shared" si="4"/>
        <v>1.0867450041164583E-2</v>
      </c>
      <c r="J28" s="52">
        <f t="shared" si="3"/>
        <v>68</v>
      </c>
    </row>
    <row r="29" spans="1:10">
      <c r="A29" s="80">
        <v>29</v>
      </c>
      <c r="B29" s="81" t="s">
        <v>29</v>
      </c>
      <c r="C29" s="53">
        <v>3433</v>
      </c>
      <c r="D29" s="53">
        <v>3509</v>
      </c>
      <c r="E29" s="53">
        <v>3514</v>
      </c>
      <c r="F29" s="67">
        <f t="shared" si="0"/>
        <v>2.0270624957096535E-3</v>
      </c>
      <c r="G29" s="67">
        <f t="shared" si="1"/>
        <v>2.359452374016895E-2</v>
      </c>
      <c r="H29" s="53">
        <f t="shared" si="2"/>
        <v>81</v>
      </c>
      <c r="I29" s="68">
        <f t="shared" si="4"/>
        <v>1.2124840955018337E-3</v>
      </c>
      <c r="J29" s="52">
        <f t="shared" si="3"/>
        <v>5</v>
      </c>
    </row>
    <row r="30" spans="1:10">
      <c r="A30" s="80">
        <v>30</v>
      </c>
      <c r="B30" s="81" t="s">
        <v>30</v>
      </c>
      <c r="C30" s="53">
        <v>1113</v>
      </c>
      <c r="D30" s="53">
        <v>1125</v>
      </c>
      <c r="E30" s="53">
        <v>1141</v>
      </c>
      <c r="F30" s="67">
        <f t="shared" si="0"/>
        <v>6.581896151407839E-4</v>
      </c>
      <c r="G30" s="67">
        <f t="shared" si="1"/>
        <v>2.5157232704402517E-2</v>
      </c>
      <c r="H30" s="53">
        <f t="shared" si="2"/>
        <v>28</v>
      </c>
      <c r="I30" s="68">
        <f t="shared" si="4"/>
        <v>4.1913030461791784E-4</v>
      </c>
      <c r="J30" s="52">
        <f t="shared" si="3"/>
        <v>16</v>
      </c>
    </row>
    <row r="31" spans="1:10">
      <c r="A31" s="80">
        <v>31</v>
      </c>
      <c r="B31" s="81" t="s">
        <v>31</v>
      </c>
      <c r="C31" s="53">
        <v>20761</v>
      </c>
      <c r="D31" s="53">
        <v>21267</v>
      </c>
      <c r="E31" s="53">
        <v>21374</v>
      </c>
      <c r="F31" s="67">
        <f t="shared" si="0"/>
        <v>1.2329662431217454E-2</v>
      </c>
      <c r="G31" s="67">
        <f t="shared" si="1"/>
        <v>2.952651606377342E-2</v>
      </c>
      <c r="H31" s="53">
        <f t="shared" si="2"/>
        <v>613</v>
      </c>
      <c r="I31" s="68">
        <f t="shared" si="4"/>
        <v>9.1759598832422719E-3</v>
      </c>
      <c r="J31" s="52">
        <f t="shared" si="3"/>
        <v>107</v>
      </c>
    </row>
    <row r="32" spans="1:10">
      <c r="A32" s="80">
        <v>32</v>
      </c>
      <c r="B32" s="81" t="s">
        <v>32</v>
      </c>
      <c r="C32" s="53">
        <v>6214</v>
      </c>
      <c r="D32" s="53">
        <v>6287</v>
      </c>
      <c r="E32" s="53">
        <v>6333</v>
      </c>
      <c r="F32" s="67">
        <f t="shared" si="0"/>
        <v>3.6532119480162878E-3</v>
      </c>
      <c r="G32" s="67">
        <f t="shared" si="1"/>
        <v>1.9150305761184424E-2</v>
      </c>
      <c r="H32" s="53">
        <f t="shared" si="2"/>
        <v>119</v>
      </c>
      <c r="I32" s="68">
        <f t="shared" si="4"/>
        <v>1.7813037946261508E-3</v>
      </c>
      <c r="J32" s="52">
        <f t="shared" si="3"/>
        <v>46</v>
      </c>
    </row>
    <row r="33" spans="1:10">
      <c r="A33" s="80">
        <v>33</v>
      </c>
      <c r="B33" s="81" t="s">
        <v>33</v>
      </c>
      <c r="C33" s="53">
        <v>21188</v>
      </c>
      <c r="D33" s="53">
        <v>20635</v>
      </c>
      <c r="E33" s="53">
        <v>20586</v>
      </c>
      <c r="F33" s="67">
        <f t="shared" si="0"/>
        <v>1.1875102030927414E-2</v>
      </c>
      <c r="G33" s="67">
        <f t="shared" si="1"/>
        <v>-2.8412308854068341E-2</v>
      </c>
      <c r="H33" s="53">
        <f t="shared" si="2"/>
        <v>-602</v>
      </c>
      <c r="I33" s="68">
        <f t="shared" si="4"/>
        <v>-9.011301549285233E-3</v>
      </c>
      <c r="J33" s="52">
        <f t="shared" si="3"/>
        <v>-49</v>
      </c>
    </row>
    <row r="34" spans="1:10">
      <c r="A34" s="80">
        <v>35</v>
      </c>
      <c r="B34" s="81" t="s">
        <v>34</v>
      </c>
      <c r="C34" s="52">
        <v>20472</v>
      </c>
      <c r="D34" s="52">
        <v>18746</v>
      </c>
      <c r="E34" s="52">
        <v>18819</v>
      </c>
      <c r="F34" s="67">
        <f t="shared" ref="F34:F65" si="5">E34/$E$90</f>
        <v>1.0855802250073982E-2</v>
      </c>
      <c r="G34" s="67">
        <f t="shared" ref="G34:G65" si="6">(E34-C34)/C34</f>
        <v>-8.0744431418522861E-2</v>
      </c>
      <c r="H34" s="53">
        <f t="shared" ref="H34:H65" si="7">E34-C34</f>
        <v>-1653</v>
      </c>
      <c r="I34" s="68">
        <f t="shared" si="4"/>
        <v>-2.4743656911907792E-2</v>
      </c>
      <c r="J34" s="52">
        <f t="shared" ref="J34:J66" si="8">E34-D34</f>
        <v>73</v>
      </c>
    </row>
    <row r="35" spans="1:10">
      <c r="A35" s="80">
        <v>36</v>
      </c>
      <c r="B35" s="81" t="s">
        <v>35</v>
      </c>
      <c r="C35" s="52">
        <v>997</v>
      </c>
      <c r="D35" s="52">
        <v>1027</v>
      </c>
      <c r="E35" s="52">
        <v>1006</v>
      </c>
      <c r="F35" s="67">
        <f t="shared" si="5"/>
        <v>5.803144196596219E-4</v>
      </c>
      <c r="G35" s="67">
        <f t="shared" si="6"/>
        <v>9.0270812437311942E-3</v>
      </c>
      <c r="H35" s="53">
        <f t="shared" si="7"/>
        <v>9</v>
      </c>
      <c r="I35" s="68">
        <f t="shared" si="4"/>
        <v>1.3472045505575931E-4</v>
      </c>
      <c r="J35" s="52">
        <f t="shared" si="8"/>
        <v>-21</v>
      </c>
    </row>
    <row r="36" spans="1:10">
      <c r="A36" s="80">
        <v>37</v>
      </c>
      <c r="B36" s="81" t="s">
        <v>36</v>
      </c>
      <c r="C36" s="52">
        <v>389</v>
      </c>
      <c r="D36" s="52">
        <v>464</v>
      </c>
      <c r="E36" s="52">
        <v>477</v>
      </c>
      <c r="F36" s="67">
        <f t="shared" si="5"/>
        <v>2.7515902403343906E-4</v>
      </c>
      <c r="G36" s="67">
        <f t="shared" si="6"/>
        <v>0.2262210796915167</v>
      </c>
      <c r="H36" s="53">
        <f t="shared" si="7"/>
        <v>88</v>
      </c>
      <c r="I36" s="68">
        <f t="shared" si="4"/>
        <v>1.3172666716563131E-3</v>
      </c>
      <c r="J36" s="52">
        <f t="shared" si="8"/>
        <v>13</v>
      </c>
    </row>
    <row r="37" spans="1:10">
      <c r="A37" s="80">
        <v>38</v>
      </c>
      <c r="B37" s="81" t="s">
        <v>37</v>
      </c>
      <c r="C37" s="52">
        <v>2985</v>
      </c>
      <c r="D37" s="52">
        <v>3187</v>
      </c>
      <c r="E37" s="52">
        <v>3245</v>
      </c>
      <c r="F37" s="67">
        <f t="shared" si="5"/>
        <v>1.8718889580471901E-3</v>
      </c>
      <c r="G37" s="67">
        <f t="shared" si="6"/>
        <v>8.7102177554438859E-2</v>
      </c>
      <c r="H37" s="53">
        <f t="shared" si="7"/>
        <v>260</v>
      </c>
      <c r="I37" s="68">
        <f t="shared" si="4"/>
        <v>3.8919242571663799E-3</v>
      </c>
      <c r="J37" s="52">
        <f t="shared" si="8"/>
        <v>58</v>
      </c>
    </row>
    <row r="38" spans="1:10">
      <c r="A38" s="80">
        <v>39</v>
      </c>
      <c r="B38" s="81" t="s">
        <v>38</v>
      </c>
      <c r="C38" s="52">
        <v>139</v>
      </c>
      <c r="D38" s="52">
        <v>151</v>
      </c>
      <c r="E38" s="52">
        <v>150</v>
      </c>
      <c r="F38" s="67">
        <f t="shared" si="5"/>
        <v>8.6527994979068883E-5</v>
      </c>
      <c r="G38" s="67">
        <f t="shared" si="6"/>
        <v>7.9136690647482008E-2</v>
      </c>
      <c r="H38" s="53">
        <f t="shared" si="7"/>
        <v>11</v>
      </c>
      <c r="I38" s="68">
        <f t="shared" si="4"/>
        <v>1.6465833395703914E-4</v>
      </c>
      <c r="J38" s="52">
        <f t="shared" si="8"/>
        <v>-1</v>
      </c>
    </row>
    <row r="39" spans="1:10">
      <c r="A39" s="80">
        <v>41</v>
      </c>
      <c r="B39" s="81" t="s">
        <v>39</v>
      </c>
      <c r="C39" s="52">
        <v>118570</v>
      </c>
      <c r="D39" s="52">
        <v>124514</v>
      </c>
      <c r="E39" s="52">
        <v>126427</v>
      </c>
      <c r="F39" s="67">
        <f t="shared" si="5"/>
        <v>7.2929832141458276E-2</v>
      </c>
      <c r="G39" s="67">
        <f t="shared" si="6"/>
        <v>6.6264653791009528E-2</v>
      </c>
      <c r="H39" s="53">
        <f t="shared" si="7"/>
        <v>7857</v>
      </c>
      <c r="I39" s="68">
        <f t="shared" si="4"/>
        <v>0.11761095726367787</v>
      </c>
      <c r="J39" s="52">
        <f t="shared" si="8"/>
        <v>1913</v>
      </c>
    </row>
    <row r="40" spans="1:10">
      <c r="A40" s="80">
        <v>42</v>
      </c>
      <c r="B40" s="81" t="s">
        <v>40</v>
      </c>
      <c r="C40" s="52">
        <v>15272</v>
      </c>
      <c r="D40" s="52">
        <v>16050</v>
      </c>
      <c r="E40" s="52">
        <v>16134</v>
      </c>
      <c r="F40" s="67">
        <f t="shared" si="5"/>
        <v>9.306951139948649E-3</v>
      </c>
      <c r="G40" s="67">
        <f t="shared" si="6"/>
        <v>5.6443163960188579E-2</v>
      </c>
      <c r="H40" s="53">
        <f t="shared" si="7"/>
        <v>862</v>
      </c>
      <c r="I40" s="68">
        <f t="shared" si="4"/>
        <v>1.2903225806451613E-2</v>
      </c>
      <c r="J40" s="52">
        <f t="shared" si="8"/>
        <v>84</v>
      </c>
    </row>
    <row r="41" spans="1:10">
      <c r="A41" s="80">
        <v>43</v>
      </c>
      <c r="B41" s="81" t="s">
        <v>41</v>
      </c>
      <c r="C41" s="52">
        <v>52745</v>
      </c>
      <c r="D41" s="52">
        <v>54569</v>
      </c>
      <c r="E41" s="52">
        <v>54912</v>
      </c>
      <c r="F41" s="67">
        <f t="shared" si="5"/>
        <v>3.1676168401937536E-2</v>
      </c>
      <c r="G41" s="67">
        <f t="shared" si="6"/>
        <v>4.1084462982273202E-2</v>
      </c>
      <c r="H41" s="53">
        <f t="shared" si="7"/>
        <v>2167</v>
      </c>
      <c r="I41" s="68">
        <f t="shared" si="4"/>
        <v>3.2437691789536711E-2</v>
      </c>
      <c r="J41" s="52">
        <f t="shared" si="8"/>
        <v>343</v>
      </c>
    </row>
    <row r="42" spans="1:10">
      <c r="A42" s="80">
        <v>45</v>
      </c>
      <c r="B42" s="81" t="s">
        <v>42</v>
      </c>
      <c r="C42" s="52">
        <v>41264</v>
      </c>
      <c r="D42" s="52">
        <v>44765</v>
      </c>
      <c r="E42" s="52">
        <v>45026</v>
      </c>
      <c r="F42" s="67">
        <f t="shared" si="5"/>
        <v>2.5973396679517036E-2</v>
      </c>
      <c r="G42" s="67">
        <f t="shared" si="6"/>
        <v>9.1169057774331139E-2</v>
      </c>
      <c r="H42" s="53">
        <f t="shared" si="7"/>
        <v>3762</v>
      </c>
      <c r="I42" s="68">
        <f t="shared" si="4"/>
        <v>5.6313150213307385E-2</v>
      </c>
      <c r="J42" s="52">
        <f t="shared" si="8"/>
        <v>261</v>
      </c>
    </row>
    <row r="43" spans="1:10">
      <c r="A43" s="80">
        <v>46</v>
      </c>
      <c r="B43" s="81" t="s">
        <v>43</v>
      </c>
      <c r="C43" s="52">
        <v>111321</v>
      </c>
      <c r="D43" s="52">
        <v>120191</v>
      </c>
      <c r="E43" s="52">
        <v>121161</v>
      </c>
      <c r="F43" s="67">
        <f t="shared" si="5"/>
        <v>6.9892122664393097E-2</v>
      </c>
      <c r="G43" s="67">
        <f t="shared" si="6"/>
        <v>8.8393025574689407E-2</v>
      </c>
      <c r="H43" s="53">
        <f t="shared" si="7"/>
        <v>9840</v>
      </c>
      <c r="I43" s="68">
        <f t="shared" si="4"/>
        <v>0.14729436419429684</v>
      </c>
      <c r="J43" s="52">
        <f t="shared" si="8"/>
        <v>970</v>
      </c>
    </row>
    <row r="44" spans="1:10">
      <c r="A44" s="80">
        <v>47</v>
      </c>
      <c r="B44" s="81" t="s">
        <v>44</v>
      </c>
      <c r="C44" s="52">
        <v>285725</v>
      </c>
      <c r="D44" s="52">
        <v>296058</v>
      </c>
      <c r="E44" s="52">
        <v>296715</v>
      </c>
      <c r="F44" s="67">
        <f t="shared" si="5"/>
        <v>0.17116102686809614</v>
      </c>
      <c r="G44" s="67">
        <f t="shared" si="6"/>
        <v>3.8463557616589379E-2</v>
      </c>
      <c r="H44" s="53">
        <f t="shared" si="7"/>
        <v>10990</v>
      </c>
      <c r="I44" s="68">
        <f t="shared" si="4"/>
        <v>0.16450864456253275</v>
      </c>
      <c r="J44" s="52">
        <f t="shared" si="8"/>
        <v>657</v>
      </c>
    </row>
    <row r="45" spans="1:10">
      <c r="A45" s="80">
        <v>49</v>
      </c>
      <c r="B45" s="81" t="s">
        <v>45</v>
      </c>
      <c r="C45" s="52">
        <v>120303</v>
      </c>
      <c r="D45" s="52">
        <v>120122</v>
      </c>
      <c r="E45" s="52">
        <v>122194</v>
      </c>
      <c r="F45" s="67">
        <f t="shared" si="5"/>
        <v>7.0488012123148952E-2</v>
      </c>
      <c r="G45" s="67">
        <f t="shared" si="6"/>
        <v>1.5718643757844774E-2</v>
      </c>
      <c r="H45" s="53">
        <f t="shared" si="7"/>
        <v>1891</v>
      </c>
      <c r="I45" s="68">
        <f t="shared" si="4"/>
        <v>2.8306264501160094E-2</v>
      </c>
      <c r="J45" s="52">
        <f t="shared" si="8"/>
        <v>2072</v>
      </c>
    </row>
    <row r="46" spans="1:10">
      <c r="A46" s="80">
        <v>50</v>
      </c>
      <c r="B46" s="81" t="s">
        <v>46</v>
      </c>
      <c r="C46" s="52">
        <v>2568</v>
      </c>
      <c r="D46" s="52">
        <v>2732</v>
      </c>
      <c r="E46" s="52">
        <v>2603</v>
      </c>
      <c r="F46" s="67">
        <f t="shared" si="5"/>
        <v>1.5015491395367752E-3</v>
      </c>
      <c r="G46" s="67">
        <f t="shared" si="6"/>
        <v>1.3629283489096573E-2</v>
      </c>
      <c r="H46" s="53">
        <f t="shared" si="7"/>
        <v>35</v>
      </c>
      <c r="I46" s="68">
        <f t="shared" si="4"/>
        <v>5.2391288077239726E-4</v>
      </c>
      <c r="J46" s="52">
        <f t="shared" si="8"/>
        <v>-129</v>
      </c>
    </row>
    <row r="47" spans="1:10">
      <c r="A47" s="80">
        <v>51</v>
      </c>
      <c r="B47" s="81" t="s">
        <v>47</v>
      </c>
      <c r="C47" s="52">
        <v>294</v>
      </c>
      <c r="D47" s="52">
        <v>304</v>
      </c>
      <c r="E47" s="52">
        <v>299</v>
      </c>
      <c r="F47" s="67">
        <f t="shared" si="5"/>
        <v>1.7247913665827729E-4</v>
      </c>
      <c r="G47" s="67">
        <f t="shared" si="6"/>
        <v>1.7006802721088437E-2</v>
      </c>
      <c r="H47" s="53">
        <f t="shared" si="7"/>
        <v>5</v>
      </c>
      <c r="I47" s="68">
        <f t="shared" si="4"/>
        <v>7.4844697253199612E-5</v>
      </c>
      <c r="J47" s="52">
        <f t="shared" si="8"/>
        <v>-5</v>
      </c>
    </row>
    <row r="48" spans="1:10">
      <c r="A48" s="80">
        <v>52</v>
      </c>
      <c r="B48" s="81" t="s">
        <v>48</v>
      </c>
      <c r="C48" s="52">
        <v>18056</v>
      </c>
      <c r="D48" s="52">
        <v>18349</v>
      </c>
      <c r="E48" s="52">
        <v>18405</v>
      </c>
      <c r="F48" s="67">
        <f t="shared" si="5"/>
        <v>1.0616984983931751E-2</v>
      </c>
      <c r="G48" s="67">
        <f t="shared" si="6"/>
        <v>1.9328754984492689E-2</v>
      </c>
      <c r="H48" s="53">
        <f t="shared" si="7"/>
        <v>349</v>
      </c>
      <c r="I48" s="68">
        <f t="shared" si="4"/>
        <v>5.2241598682733325E-3</v>
      </c>
      <c r="J48" s="52">
        <f t="shared" si="8"/>
        <v>56</v>
      </c>
    </row>
    <row r="49" spans="1:10">
      <c r="A49" s="80">
        <v>53</v>
      </c>
      <c r="B49" s="81" t="s">
        <v>49</v>
      </c>
      <c r="C49" s="52">
        <v>2554</v>
      </c>
      <c r="D49" s="52">
        <v>2607</v>
      </c>
      <c r="E49" s="52">
        <v>2641</v>
      </c>
      <c r="F49" s="67">
        <f t="shared" si="5"/>
        <v>1.5234695649314726E-3</v>
      </c>
      <c r="G49" s="67">
        <f t="shared" si="6"/>
        <v>3.4064212999216914E-2</v>
      </c>
      <c r="H49" s="53">
        <f t="shared" si="7"/>
        <v>87</v>
      </c>
      <c r="I49" s="68">
        <f t="shared" si="4"/>
        <v>1.3022977322056733E-3</v>
      </c>
      <c r="J49" s="52">
        <f t="shared" si="8"/>
        <v>34</v>
      </c>
    </row>
    <row r="50" spans="1:10">
      <c r="A50" s="80">
        <v>55</v>
      </c>
      <c r="B50" s="81" t="s">
        <v>50</v>
      </c>
      <c r="C50" s="52">
        <v>17074</v>
      </c>
      <c r="D50" s="52">
        <v>18371</v>
      </c>
      <c r="E50" s="52">
        <v>18255</v>
      </c>
      <c r="F50" s="67">
        <f t="shared" si="5"/>
        <v>1.0530456988952682E-2</v>
      </c>
      <c r="G50" s="67">
        <f t="shared" si="6"/>
        <v>6.9169497481550893E-2</v>
      </c>
      <c r="H50" s="53">
        <f t="shared" si="7"/>
        <v>1181</v>
      </c>
      <c r="I50" s="68">
        <f t="shared" si="4"/>
        <v>1.7678317491205749E-2</v>
      </c>
      <c r="J50" s="52">
        <f t="shared" si="8"/>
        <v>-116</v>
      </c>
    </row>
    <row r="51" spans="1:10">
      <c r="A51" s="80">
        <v>56</v>
      </c>
      <c r="B51" s="81" t="s">
        <v>51</v>
      </c>
      <c r="C51" s="52">
        <v>98164</v>
      </c>
      <c r="D51" s="52">
        <v>101890</v>
      </c>
      <c r="E51" s="52">
        <v>104197</v>
      </c>
      <c r="F51" s="67">
        <f t="shared" si="5"/>
        <v>6.0106383285560269E-2</v>
      </c>
      <c r="G51" s="67">
        <f t="shared" si="6"/>
        <v>6.14583757793081E-2</v>
      </c>
      <c r="H51" s="53">
        <f t="shared" si="7"/>
        <v>6033</v>
      </c>
      <c r="I51" s="68">
        <f t="shared" si="4"/>
        <v>9.0307611705710653E-2</v>
      </c>
      <c r="J51" s="52">
        <f t="shared" si="8"/>
        <v>2307</v>
      </c>
    </row>
    <row r="52" spans="1:10">
      <c r="A52" s="80">
        <v>58</v>
      </c>
      <c r="B52" s="81" t="s">
        <v>52</v>
      </c>
      <c r="C52" s="52">
        <v>2033</v>
      </c>
      <c r="D52" s="52">
        <v>2504</v>
      </c>
      <c r="E52" s="52">
        <v>2548</v>
      </c>
      <c r="F52" s="67">
        <f t="shared" si="5"/>
        <v>1.4698222080444499E-3</v>
      </c>
      <c r="G52" s="67">
        <f t="shared" si="6"/>
        <v>0.25332021642892277</v>
      </c>
      <c r="H52" s="53">
        <f t="shared" si="7"/>
        <v>515</v>
      </c>
      <c r="I52" s="68">
        <f t="shared" si="4"/>
        <v>7.7090038170795601E-3</v>
      </c>
      <c r="J52" s="52">
        <f t="shared" si="8"/>
        <v>44</v>
      </c>
    </row>
    <row r="53" spans="1:10">
      <c r="A53" s="80">
        <v>59</v>
      </c>
      <c r="B53" s="81" t="s">
        <v>53</v>
      </c>
      <c r="C53" s="52">
        <v>1930</v>
      </c>
      <c r="D53" s="52">
        <v>1972</v>
      </c>
      <c r="E53" s="52">
        <v>1992</v>
      </c>
      <c r="F53" s="67">
        <f t="shared" si="5"/>
        <v>1.1490917733220348E-3</v>
      </c>
      <c r="G53" s="67">
        <f t="shared" si="6"/>
        <v>3.2124352331606217E-2</v>
      </c>
      <c r="H53" s="53">
        <f t="shared" si="7"/>
        <v>62</v>
      </c>
      <c r="I53" s="68">
        <f t="shared" si="4"/>
        <v>9.2807424593967518E-4</v>
      </c>
      <c r="J53" s="52">
        <f t="shared" si="8"/>
        <v>20</v>
      </c>
    </row>
    <row r="54" spans="1:10">
      <c r="A54" s="80">
        <v>60</v>
      </c>
      <c r="B54" s="81" t="s">
        <v>54</v>
      </c>
      <c r="C54" s="52">
        <v>749</v>
      </c>
      <c r="D54" s="52">
        <v>798</v>
      </c>
      <c r="E54" s="52">
        <v>808</v>
      </c>
      <c r="F54" s="67">
        <f t="shared" si="5"/>
        <v>4.66097466287251E-4</v>
      </c>
      <c r="G54" s="67">
        <f t="shared" si="6"/>
        <v>7.8771695594125501E-2</v>
      </c>
      <c r="H54" s="53">
        <f t="shared" si="7"/>
        <v>59</v>
      </c>
      <c r="I54" s="68">
        <f t="shared" si="4"/>
        <v>8.8316742758775537E-4</v>
      </c>
      <c r="J54" s="52">
        <f t="shared" si="8"/>
        <v>10</v>
      </c>
    </row>
    <row r="55" spans="1:10">
      <c r="A55" s="80">
        <v>61</v>
      </c>
      <c r="B55" s="81" t="s">
        <v>55</v>
      </c>
      <c r="C55" s="52">
        <v>3217</v>
      </c>
      <c r="D55" s="52">
        <v>3308</v>
      </c>
      <c r="E55" s="52">
        <v>3316</v>
      </c>
      <c r="F55" s="67">
        <f t="shared" si="5"/>
        <v>1.9128455423372828E-3</v>
      </c>
      <c r="G55" s="67">
        <f t="shared" si="6"/>
        <v>3.0774013055641904E-2</v>
      </c>
      <c r="H55" s="53">
        <f t="shared" si="7"/>
        <v>99</v>
      </c>
      <c r="I55" s="68">
        <f t="shared" si="4"/>
        <v>1.4819250056133523E-3</v>
      </c>
      <c r="J55" s="52">
        <f t="shared" si="8"/>
        <v>8</v>
      </c>
    </row>
    <row r="56" spans="1:10">
      <c r="A56" s="80">
        <v>62</v>
      </c>
      <c r="B56" s="81" t="s">
        <v>56</v>
      </c>
      <c r="C56" s="52">
        <v>6360</v>
      </c>
      <c r="D56" s="52">
        <v>6926</v>
      </c>
      <c r="E56" s="52">
        <v>6982</v>
      </c>
      <c r="F56" s="67">
        <f t="shared" si="5"/>
        <v>4.0275897396257259E-3</v>
      </c>
      <c r="G56" s="67">
        <f t="shared" si="6"/>
        <v>9.7798742138364786E-2</v>
      </c>
      <c r="H56" s="53">
        <f t="shared" si="7"/>
        <v>622</v>
      </c>
      <c r="I56" s="68">
        <f t="shared" si="4"/>
        <v>9.3106803382980319E-3</v>
      </c>
      <c r="J56" s="52">
        <f t="shared" si="8"/>
        <v>56</v>
      </c>
    </row>
    <row r="57" spans="1:10">
      <c r="A57" s="80">
        <v>63</v>
      </c>
      <c r="B57" s="81" t="s">
        <v>57</v>
      </c>
      <c r="C57" s="52">
        <v>1792</v>
      </c>
      <c r="D57" s="52">
        <v>1817</v>
      </c>
      <c r="E57" s="52">
        <v>1838</v>
      </c>
      <c r="F57" s="67">
        <f t="shared" si="5"/>
        <v>1.060256365143524E-3</v>
      </c>
      <c r="G57" s="67">
        <f t="shared" si="6"/>
        <v>2.5669642857142856E-2</v>
      </c>
      <c r="H57" s="53">
        <f t="shared" si="7"/>
        <v>46</v>
      </c>
      <c r="I57" s="68">
        <f t="shared" si="4"/>
        <v>6.885712147294364E-4</v>
      </c>
      <c r="J57" s="52">
        <f t="shared" si="8"/>
        <v>21</v>
      </c>
    </row>
    <row r="58" spans="1:10">
      <c r="A58" s="80">
        <v>64</v>
      </c>
      <c r="B58" s="81" t="s">
        <v>58</v>
      </c>
      <c r="C58" s="52">
        <v>7834</v>
      </c>
      <c r="D58" s="52">
        <v>7756</v>
      </c>
      <c r="E58" s="52">
        <v>7771</v>
      </c>
      <c r="F58" s="67">
        <f t="shared" si="5"/>
        <v>4.482726993215628E-3</v>
      </c>
      <c r="G58" s="67">
        <f t="shared" si="6"/>
        <v>-8.0418687771253508E-3</v>
      </c>
      <c r="H58" s="53">
        <f t="shared" si="7"/>
        <v>-63</v>
      </c>
      <c r="I58" s="68">
        <f t="shared" si="4"/>
        <v>-9.4304318539031515E-4</v>
      </c>
      <c r="J58" s="52">
        <f t="shared" si="8"/>
        <v>15</v>
      </c>
    </row>
    <row r="59" spans="1:10">
      <c r="A59" s="80">
        <v>65</v>
      </c>
      <c r="B59" s="81" t="s">
        <v>59</v>
      </c>
      <c r="C59" s="52">
        <v>4368</v>
      </c>
      <c r="D59" s="52">
        <v>4170</v>
      </c>
      <c r="E59" s="52">
        <v>4171</v>
      </c>
      <c r="F59" s="67">
        <f t="shared" si="5"/>
        <v>2.4060551137179754E-3</v>
      </c>
      <c r="G59" s="67">
        <f t="shared" si="6"/>
        <v>-4.51007326007326E-2</v>
      </c>
      <c r="H59" s="53">
        <f t="shared" si="7"/>
        <v>-197</v>
      </c>
      <c r="I59" s="68">
        <f t="shared" si="4"/>
        <v>-2.9488810717760647E-3</v>
      </c>
      <c r="J59" s="52">
        <f t="shared" si="8"/>
        <v>1</v>
      </c>
    </row>
    <row r="60" spans="1:10">
      <c r="A60" s="80">
        <v>66</v>
      </c>
      <c r="B60" s="81" t="s">
        <v>60</v>
      </c>
      <c r="C60" s="52">
        <v>10692</v>
      </c>
      <c r="D60" s="52">
        <v>10882</v>
      </c>
      <c r="E60" s="52">
        <v>10916</v>
      </c>
      <c r="F60" s="67">
        <f t="shared" si="5"/>
        <v>6.2969306212767723E-3</v>
      </c>
      <c r="G60" s="67">
        <f t="shared" si="6"/>
        <v>2.0950243172465393E-2</v>
      </c>
      <c r="H60" s="53">
        <f t="shared" si="7"/>
        <v>224</v>
      </c>
      <c r="I60" s="68">
        <f t="shared" si="4"/>
        <v>3.3530424369433427E-3</v>
      </c>
      <c r="J60" s="52">
        <f t="shared" si="8"/>
        <v>34</v>
      </c>
    </row>
    <row r="61" spans="1:10">
      <c r="A61" s="80">
        <v>68</v>
      </c>
      <c r="B61" s="81" t="s">
        <v>61</v>
      </c>
      <c r="C61" s="52">
        <v>39698</v>
      </c>
      <c r="D61" s="52">
        <v>45547</v>
      </c>
      <c r="E61" s="52">
        <v>46307</v>
      </c>
      <c r="F61" s="67">
        <f t="shared" si="5"/>
        <v>2.6712345756638285E-2</v>
      </c>
      <c r="G61" s="67">
        <f t="shared" si="6"/>
        <v>0.16648193863670713</v>
      </c>
      <c r="H61" s="53">
        <f t="shared" si="7"/>
        <v>6609</v>
      </c>
      <c r="I61" s="68">
        <f t="shared" si="4"/>
        <v>9.8929720829279241E-2</v>
      </c>
      <c r="J61" s="52">
        <f t="shared" si="8"/>
        <v>760</v>
      </c>
    </row>
    <row r="62" spans="1:10">
      <c r="A62" s="80">
        <v>69</v>
      </c>
      <c r="B62" s="81" t="s">
        <v>62</v>
      </c>
      <c r="C62" s="52">
        <v>42732</v>
      </c>
      <c r="D62" s="52">
        <v>44864</v>
      </c>
      <c r="E62" s="52">
        <v>45041</v>
      </c>
      <c r="F62" s="67">
        <f t="shared" si="5"/>
        <v>2.5982049479014942E-2</v>
      </c>
      <c r="G62" s="67">
        <f t="shared" si="6"/>
        <v>5.4034447252644391E-2</v>
      </c>
      <c r="H62" s="53">
        <f t="shared" si="7"/>
        <v>2309</v>
      </c>
      <c r="I62" s="68">
        <f t="shared" si="4"/>
        <v>3.456328119152758E-2</v>
      </c>
      <c r="J62" s="52">
        <f t="shared" si="8"/>
        <v>177</v>
      </c>
    </row>
    <row r="63" spans="1:10">
      <c r="A63" s="80">
        <v>70</v>
      </c>
      <c r="B63" s="81" t="s">
        <v>63</v>
      </c>
      <c r="C63" s="52">
        <v>22433</v>
      </c>
      <c r="D63" s="52">
        <v>21897</v>
      </c>
      <c r="E63" s="52">
        <v>21827</v>
      </c>
      <c r="F63" s="67">
        <f t="shared" si="5"/>
        <v>1.2590976976054243E-2</v>
      </c>
      <c r="G63" s="67">
        <f t="shared" si="6"/>
        <v>-2.7013774350287522E-2</v>
      </c>
      <c r="H63" s="53">
        <f t="shared" si="7"/>
        <v>-606</v>
      </c>
      <c r="I63" s="68">
        <f t="shared" si="4"/>
        <v>-9.0711773070877924E-3</v>
      </c>
      <c r="J63" s="52">
        <f t="shared" si="8"/>
        <v>-70</v>
      </c>
    </row>
    <row r="64" spans="1:10">
      <c r="A64" s="80">
        <v>71</v>
      </c>
      <c r="B64" s="81" t="s">
        <v>64</v>
      </c>
      <c r="C64" s="52">
        <v>20265</v>
      </c>
      <c r="D64" s="52">
        <v>21604</v>
      </c>
      <c r="E64" s="52">
        <v>21684</v>
      </c>
      <c r="F64" s="67">
        <f t="shared" si="5"/>
        <v>1.2508486954174197E-2</v>
      </c>
      <c r="G64" s="67">
        <f t="shared" si="6"/>
        <v>7.0022205773501114E-2</v>
      </c>
      <c r="H64" s="53">
        <f t="shared" si="7"/>
        <v>1419</v>
      </c>
      <c r="I64" s="68">
        <f t="shared" si="4"/>
        <v>2.1240925080458051E-2</v>
      </c>
      <c r="J64" s="52">
        <f t="shared" si="8"/>
        <v>80</v>
      </c>
    </row>
    <row r="65" spans="1:10">
      <c r="A65" s="80">
        <v>72</v>
      </c>
      <c r="B65" s="81" t="s">
        <v>65</v>
      </c>
      <c r="C65" s="52">
        <v>771</v>
      </c>
      <c r="D65" s="52">
        <v>901</v>
      </c>
      <c r="E65" s="52">
        <v>899</v>
      </c>
      <c r="F65" s="67">
        <f t="shared" si="5"/>
        <v>5.1859111657455285E-4</v>
      </c>
      <c r="G65" s="67">
        <f t="shared" si="6"/>
        <v>0.16601815823605706</v>
      </c>
      <c r="H65" s="53">
        <f t="shared" si="7"/>
        <v>128</v>
      </c>
      <c r="I65" s="68">
        <f t="shared" si="4"/>
        <v>1.91602424968191E-3</v>
      </c>
      <c r="J65" s="52">
        <f t="shared" si="8"/>
        <v>-2</v>
      </c>
    </row>
    <row r="66" spans="1:10">
      <c r="A66" s="80">
        <v>73</v>
      </c>
      <c r="B66" s="81" t="s">
        <v>66</v>
      </c>
      <c r="C66" s="52">
        <v>6863</v>
      </c>
      <c r="D66" s="52">
        <v>7131</v>
      </c>
      <c r="E66" s="52">
        <v>7124</v>
      </c>
      <c r="F66" s="67">
        <f t="shared" ref="F66:F90" si="9">E66/$E$90</f>
        <v>4.1095029082059116E-3</v>
      </c>
      <c r="G66" s="67">
        <f t="shared" ref="G66:G90" si="10">(E66-C66)/C66</f>
        <v>3.80300160279761E-2</v>
      </c>
      <c r="H66" s="53">
        <f t="shared" ref="H66:H90" si="11">E66-C66</f>
        <v>261</v>
      </c>
      <c r="I66" s="68">
        <f t="shared" si="4"/>
        <v>3.9068931966170194E-3</v>
      </c>
      <c r="J66" s="52">
        <f t="shared" si="8"/>
        <v>-7</v>
      </c>
    </row>
    <row r="67" spans="1:10">
      <c r="A67" s="80">
        <v>74</v>
      </c>
      <c r="B67" s="81" t="s">
        <v>67</v>
      </c>
      <c r="C67" s="52">
        <v>6231</v>
      </c>
      <c r="D67" s="52">
        <v>7100</v>
      </c>
      <c r="E67" s="52">
        <v>7116</v>
      </c>
      <c r="F67" s="67">
        <f t="shared" si="9"/>
        <v>4.1048880818070274E-3</v>
      </c>
      <c r="G67" s="67">
        <f t="shared" si="10"/>
        <v>0.14203177660086663</v>
      </c>
      <c r="H67" s="53">
        <f t="shared" si="11"/>
        <v>885</v>
      </c>
      <c r="I67" s="68">
        <f t="shared" ref="I67:I90" si="12">H67/$H$90</f>
        <v>1.3247511413816332E-2</v>
      </c>
      <c r="J67" s="52">
        <f t="shared" ref="J67:J90" si="13">E67-D67</f>
        <v>16</v>
      </c>
    </row>
    <row r="68" spans="1:10">
      <c r="A68" s="80">
        <v>75</v>
      </c>
      <c r="B68" s="81" t="s">
        <v>68</v>
      </c>
      <c r="C68" s="52">
        <v>1958</v>
      </c>
      <c r="D68" s="52">
        <v>2059</v>
      </c>
      <c r="E68" s="52">
        <v>2098</v>
      </c>
      <c r="F68" s="67">
        <f t="shared" si="9"/>
        <v>1.2102382231072434E-3</v>
      </c>
      <c r="G68" s="67">
        <f t="shared" si="10"/>
        <v>7.1501532175689483E-2</v>
      </c>
      <c r="H68" s="53">
        <f t="shared" si="11"/>
        <v>140</v>
      </c>
      <c r="I68" s="68">
        <f t="shared" si="12"/>
        <v>2.095651523089589E-3</v>
      </c>
      <c r="J68" s="52">
        <f t="shared" si="13"/>
        <v>39</v>
      </c>
    </row>
    <row r="69" spans="1:10">
      <c r="A69" s="80">
        <v>77</v>
      </c>
      <c r="B69" s="81" t="s">
        <v>69</v>
      </c>
      <c r="C69" s="52">
        <v>5724</v>
      </c>
      <c r="D69" s="52">
        <v>5802</v>
      </c>
      <c r="E69" s="52">
        <v>5801</v>
      </c>
      <c r="F69" s="67">
        <f t="shared" si="9"/>
        <v>3.3463259924905236E-3</v>
      </c>
      <c r="G69" s="67">
        <f t="shared" si="10"/>
        <v>1.3452131376659678E-2</v>
      </c>
      <c r="H69" s="53">
        <f t="shared" si="11"/>
        <v>77</v>
      </c>
      <c r="I69" s="68">
        <f t="shared" si="12"/>
        <v>1.152608337699274E-3</v>
      </c>
      <c r="J69" s="52">
        <f t="shared" si="13"/>
        <v>-1</v>
      </c>
    </row>
    <row r="70" spans="1:10">
      <c r="A70" s="80">
        <v>78</v>
      </c>
      <c r="B70" s="81" t="s">
        <v>70</v>
      </c>
      <c r="C70" s="52">
        <v>805</v>
      </c>
      <c r="D70" s="52">
        <v>1293</v>
      </c>
      <c r="E70" s="52">
        <v>1304</v>
      </c>
      <c r="F70" s="67">
        <f t="shared" si="9"/>
        <v>7.5221670301803874E-4</v>
      </c>
      <c r="G70" s="67">
        <f t="shared" si="10"/>
        <v>0.61987577639751557</v>
      </c>
      <c r="H70" s="53">
        <f t="shared" si="11"/>
        <v>499</v>
      </c>
      <c r="I70" s="68">
        <f t="shared" si="12"/>
        <v>7.4695007858693215E-3</v>
      </c>
      <c r="J70" s="52">
        <f t="shared" si="13"/>
        <v>11</v>
      </c>
    </row>
    <row r="71" spans="1:10">
      <c r="A71" s="80">
        <v>79</v>
      </c>
      <c r="B71" s="81" t="s">
        <v>71</v>
      </c>
      <c r="C71" s="52">
        <v>7688</v>
      </c>
      <c r="D71" s="52">
        <v>8121</v>
      </c>
      <c r="E71" s="52">
        <v>8077</v>
      </c>
      <c r="F71" s="67">
        <f t="shared" si="9"/>
        <v>4.6592441029729287E-3</v>
      </c>
      <c r="G71" s="67">
        <f t="shared" si="10"/>
        <v>5.0598335067637876E-2</v>
      </c>
      <c r="H71" s="53">
        <f t="shared" si="11"/>
        <v>389</v>
      </c>
      <c r="I71" s="68">
        <f t="shared" si="12"/>
        <v>5.8229174462989296E-3</v>
      </c>
      <c r="J71" s="52">
        <f t="shared" si="13"/>
        <v>-44</v>
      </c>
    </row>
    <row r="72" spans="1:10">
      <c r="A72" s="80">
        <v>80</v>
      </c>
      <c r="B72" s="81" t="s">
        <v>72</v>
      </c>
      <c r="C72" s="52">
        <v>19407</v>
      </c>
      <c r="D72" s="52">
        <v>19895</v>
      </c>
      <c r="E72" s="52">
        <v>20064</v>
      </c>
      <c r="F72" s="67">
        <f t="shared" si="9"/>
        <v>1.1573984608400253E-2</v>
      </c>
      <c r="G72" s="67">
        <f t="shared" si="10"/>
        <v>3.3853764105735047E-2</v>
      </c>
      <c r="H72" s="53">
        <f t="shared" si="11"/>
        <v>657</v>
      </c>
      <c r="I72" s="68">
        <f t="shared" si="12"/>
        <v>9.8345932190704293E-3</v>
      </c>
      <c r="J72" s="52">
        <f t="shared" si="13"/>
        <v>169</v>
      </c>
    </row>
    <row r="73" spans="1:10">
      <c r="A73" s="80">
        <v>81</v>
      </c>
      <c r="B73" s="81" t="s">
        <v>73</v>
      </c>
      <c r="C73" s="52">
        <v>54078</v>
      </c>
      <c r="D73" s="52">
        <v>52283</v>
      </c>
      <c r="E73" s="52">
        <v>55007</v>
      </c>
      <c r="F73" s="67">
        <f t="shared" si="9"/>
        <v>3.173096946542428E-2</v>
      </c>
      <c r="G73" s="67">
        <f t="shared" si="10"/>
        <v>1.7178889751839933E-2</v>
      </c>
      <c r="H73" s="53">
        <f t="shared" si="11"/>
        <v>929</v>
      </c>
      <c r="I73" s="68">
        <f t="shared" si="12"/>
        <v>1.3906144749644488E-2</v>
      </c>
      <c r="J73" s="52">
        <f t="shared" si="13"/>
        <v>2724</v>
      </c>
    </row>
    <row r="74" spans="1:10">
      <c r="A74" s="80">
        <v>82</v>
      </c>
      <c r="B74" s="81" t="s">
        <v>74</v>
      </c>
      <c r="C74" s="52">
        <v>50394</v>
      </c>
      <c r="D74" s="52">
        <v>51625</v>
      </c>
      <c r="E74" s="52">
        <v>51859</v>
      </c>
      <c r="F74" s="67">
        <f t="shared" si="9"/>
        <v>2.9915035277463552E-2</v>
      </c>
      <c r="G74" s="67">
        <f t="shared" si="10"/>
        <v>2.9070921141405724E-2</v>
      </c>
      <c r="H74" s="53">
        <f t="shared" si="11"/>
        <v>1465</v>
      </c>
      <c r="I74" s="68">
        <f t="shared" si="12"/>
        <v>2.1929496295187485E-2</v>
      </c>
      <c r="J74" s="52">
        <f t="shared" si="13"/>
        <v>234</v>
      </c>
    </row>
    <row r="75" spans="1:10">
      <c r="A75" s="80">
        <v>84</v>
      </c>
      <c r="B75" s="81" t="s">
        <v>75</v>
      </c>
      <c r="C75" s="52">
        <v>675</v>
      </c>
      <c r="D75" s="52">
        <v>1391</v>
      </c>
      <c r="E75" s="52">
        <v>1444</v>
      </c>
      <c r="F75" s="67">
        <f t="shared" si="9"/>
        <v>8.3297616499850306E-4</v>
      </c>
      <c r="G75" s="67">
        <f t="shared" si="10"/>
        <v>1.1392592592592592</v>
      </c>
      <c r="H75" s="53">
        <f t="shared" si="11"/>
        <v>769</v>
      </c>
      <c r="I75" s="68">
        <f t="shared" si="12"/>
        <v>1.1511114437542101E-2</v>
      </c>
      <c r="J75" s="52">
        <f t="shared" si="13"/>
        <v>53</v>
      </c>
    </row>
    <row r="76" spans="1:10">
      <c r="A76" s="80">
        <v>85</v>
      </c>
      <c r="B76" s="81" t="s">
        <v>76</v>
      </c>
      <c r="C76" s="52">
        <v>29053</v>
      </c>
      <c r="D76" s="52">
        <v>28082</v>
      </c>
      <c r="E76" s="52">
        <v>30866</v>
      </c>
      <c r="F76" s="67">
        <f t="shared" si="9"/>
        <v>1.7805153953492935E-2</v>
      </c>
      <c r="G76" s="67">
        <f t="shared" si="10"/>
        <v>6.2403194162392865E-2</v>
      </c>
      <c r="H76" s="53">
        <f t="shared" si="11"/>
        <v>1813</v>
      </c>
      <c r="I76" s="68">
        <f t="shared" si="12"/>
        <v>2.713868722401018E-2</v>
      </c>
      <c r="J76" s="52">
        <f t="shared" si="13"/>
        <v>2784</v>
      </c>
    </row>
    <row r="77" spans="1:10">
      <c r="A77" s="80">
        <v>86</v>
      </c>
      <c r="B77" s="81" t="s">
        <v>77</v>
      </c>
      <c r="C77" s="52">
        <v>20621</v>
      </c>
      <c r="D77" s="52">
        <v>21615</v>
      </c>
      <c r="E77" s="52">
        <v>22013</v>
      </c>
      <c r="F77" s="67">
        <f t="shared" si="9"/>
        <v>1.2698271689828289E-2</v>
      </c>
      <c r="G77" s="67">
        <f t="shared" si="10"/>
        <v>6.7504000775908055E-2</v>
      </c>
      <c r="H77" s="53">
        <f t="shared" si="11"/>
        <v>1392</v>
      </c>
      <c r="I77" s="68">
        <f t="shared" si="12"/>
        <v>2.0836763715290772E-2</v>
      </c>
      <c r="J77" s="52">
        <f t="shared" si="13"/>
        <v>398</v>
      </c>
    </row>
    <row r="78" spans="1:10">
      <c r="A78" s="80">
        <v>87</v>
      </c>
      <c r="B78" s="81" t="s">
        <v>78</v>
      </c>
      <c r="C78" s="52">
        <v>1573</v>
      </c>
      <c r="D78" s="52">
        <v>1560</v>
      </c>
      <c r="E78" s="52">
        <v>1570</v>
      </c>
      <c r="F78" s="67">
        <f t="shared" si="9"/>
        <v>9.0565968078092096E-4</v>
      </c>
      <c r="G78" s="67">
        <f t="shared" si="10"/>
        <v>-1.9071837253655435E-3</v>
      </c>
      <c r="H78" s="53">
        <f t="shared" si="11"/>
        <v>-3</v>
      </c>
      <c r="I78" s="68">
        <f t="shared" si="12"/>
        <v>-4.4906818351919765E-5</v>
      </c>
      <c r="J78" s="52">
        <f t="shared" si="13"/>
        <v>10</v>
      </c>
    </row>
    <row r="79" spans="1:10">
      <c r="A79" s="80">
        <v>88</v>
      </c>
      <c r="B79" s="81" t="s">
        <v>79</v>
      </c>
      <c r="C79" s="52">
        <v>3957</v>
      </c>
      <c r="D79" s="52">
        <v>4156</v>
      </c>
      <c r="E79" s="52">
        <v>4233</v>
      </c>
      <c r="F79" s="67">
        <f t="shared" si="9"/>
        <v>2.4418200183093236E-3</v>
      </c>
      <c r="G79" s="67">
        <f t="shared" si="10"/>
        <v>6.974981046247157E-2</v>
      </c>
      <c r="H79" s="53">
        <f t="shared" si="11"/>
        <v>276</v>
      </c>
      <c r="I79" s="68">
        <f t="shared" si="12"/>
        <v>4.1314272883766186E-3</v>
      </c>
      <c r="J79" s="52">
        <f t="shared" si="13"/>
        <v>77</v>
      </c>
    </row>
    <row r="80" spans="1:10">
      <c r="A80" s="80">
        <v>90</v>
      </c>
      <c r="B80" s="81" t="s">
        <v>80</v>
      </c>
      <c r="C80" s="52">
        <v>1362</v>
      </c>
      <c r="D80" s="52">
        <v>1451</v>
      </c>
      <c r="E80" s="52">
        <v>1455</v>
      </c>
      <c r="F80" s="67">
        <f t="shared" si="9"/>
        <v>8.3932155129696811E-4</v>
      </c>
      <c r="G80" s="67">
        <f t="shared" si="10"/>
        <v>6.8281938325991193E-2</v>
      </c>
      <c r="H80" s="53">
        <f t="shared" si="11"/>
        <v>93</v>
      </c>
      <c r="I80" s="68">
        <f t="shared" si="12"/>
        <v>1.3921113689095127E-3</v>
      </c>
      <c r="J80" s="52">
        <f t="shared" si="13"/>
        <v>4</v>
      </c>
    </row>
    <row r="81" spans="1:10">
      <c r="A81" s="80">
        <v>91</v>
      </c>
      <c r="B81" s="81" t="s">
        <v>81</v>
      </c>
      <c r="C81" s="52">
        <v>326</v>
      </c>
      <c r="D81" s="52">
        <v>373</v>
      </c>
      <c r="E81" s="52">
        <v>379</v>
      </c>
      <c r="F81" s="67">
        <f t="shared" si="9"/>
        <v>2.1862740064711403E-4</v>
      </c>
      <c r="G81" s="67">
        <f t="shared" si="10"/>
        <v>0.16257668711656442</v>
      </c>
      <c r="H81" s="53">
        <f t="shared" si="11"/>
        <v>53</v>
      </c>
      <c r="I81" s="68">
        <f t="shared" si="12"/>
        <v>7.9335379088391587E-4</v>
      </c>
      <c r="J81" s="52">
        <f t="shared" si="13"/>
        <v>6</v>
      </c>
    </row>
    <row r="82" spans="1:10">
      <c r="A82" s="80">
        <v>92</v>
      </c>
      <c r="B82" s="81" t="s">
        <v>82</v>
      </c>
      <c r="C82" s="52">
        <v>4318</v>
      </c>
      <c r="D82" s="52">
        <v>4075</v>
      </c>
      <c r="E82" s="52">
        <v>4065</v>
      </c>
      <c r="F82" s="67">
        <f t="shared" si="9"/>
        <v>2.3449086639327666E-3</v>
      </c>
      <c r="G82" s="67">
        <f t="shared" si="10"/>
        <v>-5.859194071329319E-2</v>
      </c>
      <c r="H82" s="53">
        <f t="shared" si="11"/>
        <v>-253</v>
      </c>
      <c r="I82" s="68">
        <f t="shared" si="12"/>
        <v>-3.7871416810119005E-3</v>
      </c>
      <c r="J82" s="52">
        <f t="shared" si="13"/>
        <v>-10</v>
      </c>
    </row>
    <row r="83" spans="1:10">
      <c r="A83" s="80">
        <v>93</v>
      </c>
      <c r="B83" s="81" t="s">
        <v>83</v>
      </c>
      <c r="C83" s="52">
        <v>6645</v>
      </c>
      <c r="D83" s="52">
        <v>7221</v>
      </c>
      <c r="E83" s="52">
        <v>7194</v>
      </c>
      <c r="F83" s="67">
        <f t="shared" si="9"/>
        <v>4.1498826391961436E-3</v>
      </c>
      <c r="G83" s="67">
        <f t="shared" si="10"/>
        <v>8.2618510158013539E-2</v>
      </c>
      <c r="H83" s="53">
        <f t="shared" si="11"/>
        <v>549</v>
      </c>
      <c r="I83" s="68">
        <f t="shared" si="12"/>
        <v>8.2179477584013172E-3</v>
      </c>
      <c r="J83" s="52">
        <f t="shared" si="13"/>
        <v>-27</v>
      </c>
    </row>
    <row r="84" spans="1:10">
      <c r="A84" s="80">
        <v>94</v>
      </c>
      <c r="B84" s="81" t="s">
        <v>84</v>
      </c>
      <c r="C84" s="52">
        <v>9604</v>
      </c>
      <c r="D84" s="52">
        <v>10093</v>
      </c>
      <c r="E84" s="52">
        <v>10246</v>
      </c>
      <c r="F84" s="67">
        <f t="shared" si="9"/>
        <v>5.9104389103702649E-3</v>
      </c>
      <c r="G84" s="67">
        <f t="shared" si="10"/>
        <v>6.684714702207413E-2</v>
      </c>
      <c r="H84" s="53">
        <f t="shared" si="11"/>
        <v>642</v>
      </c>
      <c r="I84" s="68">
        <f t="shared" si="12"/>
        <v>9.6100591273108292E-3</v>
      </c>
      <c r="J84" s="52">
        <f t="shared" si="13"/>
        <v>153</v>
      </c>
    </row>
    <row r="85" spans="1:10">
      <c r="A85" s="80">
        <v>95</v>
      </c>
      <c r="B85" s="81" t="s">
        <v>85</v>
      </c>
      <c r="C85" s="52">
        <v>11701</v>
      </c>
      <c r="D85" s="52">
        <v>11607</v>
      </c>
      <c r="E85" s="52">
        <v>11636</v>
      </c>
      <c r="F85" s="67">
        <f t="shared" si="9"/>
        <v>6.7122649971763032E-3</v>
      </c>
      <c r="G85" s="67">
        <f t="shared" si="10"/>
        <v>-5.5550807623280058E-3</v>
      </c>
      <c r="H85" s="53">
        <f t="shared" si="11"/>
        <v>-65</v>
      </c>
      <c r="I85" s="68">
        <f t="shared" si="12"/>
        <v>-9.7298106429159498E-4</v>
      </c>
      <c r="J85" s="52">
        <f t="shared" si="13"/>
        <v>29</v>
      </c>
    </row>
    <row r="86" spans="1:10">
      <c r="A86" s="80">
        <v>96</v>
      </c>
      <c r="B86" s="81" t="s">
        <v>86</v>
      </c>
      <c r="C86" s="52">
        <v>27952</v>
      </c>
      <c r="D86" s="52">
        <v>28796</v>
      </c>
      <c r="E86" s="52">
        <v>28769</v>
      </c>
      <c r="F86" s="67">
        <f t="shared" si="9"/>
        <v>1.6595492583685551E-2</v>
      </c>
      <c r="G86" s="67">
        <f t="shared" si="10"/>
        <v>2.9228677733257012E-2</v>
      </c>
      <c r="H86" s="53">
        <f t="shared" si="11"/>
        <v>817</v>
      </c>
      <c r="I86" s="68">
        <f t="shared" si="12"/>
        <v>1.2229623531172816E-2</v>
      </c>
      <c r="J86" s="52">
        <f t="shared" si="13"/>
        <v>-27</v>
      </c>
    </row>
    <row r="87" spans="1:10">
      <c r="A87" s="80">
        <v>97</v>
      </c>
      <c r="B87" s="81" t="s">
        <v>87</v>
      </c>
      <c r="C87" s="52">
        <v>30095</v>
      </c>
      <c r="D87" s="52">
        <v>28879</v>
      </c>
      <c r="E87" s="52">
        <v>28185</v>
      </c>
      <c r="F87" s="67">
        <f t="shared" si="9"/>
        <v>1.6258610256567042E-2</v>
      </c>
      <c r="G87" s="67">
        <f t="shared" si="10"/>
        <v>-6.3465691975411201E-2</v>
      </c>
      <c r="H87" s="53">
        <f t="shared" si="11"/>
        <v>-1910</v>
      </c>
      <c r="I87" s="68">
        <f t="shared" si="12"/>
        <v>-2.859067435072225E-2</v>
      </c>
      <c r="J87" s="52">
        <f t="shared" si="13"/>
        <v>-694</v>
      </c>
    </row>
    <row r="88" spans="1:10">
      <c r="A88" s="80">
        <v>98</v>
      </c>
      <c r="B88" s="81" t="s">
        <v>88</v>
      </c>
      <c r="C88" s="52">
        <v>575</v>
      </c>
      <c r="D88" s="52">
        <v>531</v>
      </c>
      <c r="E88" s="52">
        <v>535</v>
      </c>
      <c r="F88" s="67">
        <f t="shared" si="9"/>
        <v>3.0861651542534569E-4</v>
      </c>
      <c r="G88" s="67">
        <f t="shared" si="10"/>
        <v>-6.9565217391304349E-2</v>
      </c>
      <c r="H88" s="53">
        <f t="shared" si="11"/>
        <v>-40</v>
      </c>
      <c r="I88" s="68">
        <f t="shared" si="12"/>
        <v>-5.987575780255969E-4</v>
      </c>
      <c r="J88" s="52">
        <f t="shared" si="13"/>
        <v>4</v>
      </c>
    </row>
    <row r="89" spans="1:10" ht="15" thickBot="1">
      <c r="A89" s="80">
        <v>99</v>
      </c>
      <c r="B89" s="81" t="s">
        <v>89</v>
      </c>
      <c r="C89" s="52">
        <v>489</v>
      </c>
      <c r="D89" s="52">
        <v>493</v>
      </c>
      <c r="E89" s="52">
        <v>492</v>
      </c>
      <c r="F89" s="67">
        <f t="shared" si="9"/>
        <v>2.838118235313459E-4</v>
      </c>
      <c r="G89" s="67">
        <f t="shared" si="10"/>
        <v>6.1349693251533744E-3</v>
      </c>
      <c r="H89" s="53">
        <f t="shared" si="11"/>
        <v>3</v>
      </c>
      <c r="I89" s="68">
        <f t="shared" si="12"/>
        <v>4.4906818351919765E-5</v>
      </c>
      <c r="J89" s="52">
        <f t="shared" si="13"/>
        <v>-1</v>
      </c>
    </row>
    <row r="90" spans="1:10" s="12" customFormat="1" ht="15" thickBot="1">
      <c r="A90" s="163" t="s">
        <v>90</v>
      </c>
      <c r="B90" s="164"/>
      <c r="C90" s="73">
        <v>1666738</v>
      </c>
      <c r="D90" s="73">
        <v>1717124</v>
      </c>
      <c r="E90" s="73">
        <v>1733543</v>
      </c>
      <c r="F90" s="74">
        <f t="shared" si="9"/>
        <v>1</v>
      </c>
      <c r="G90" s="74">
        <f t="shared" si="10"/>
        <v>4.0081284521022498E-2</v>
      </c>
      <c r="H90" s="72">
        <f t="shared" si="11"/>
        <v>66805</v>
      </c>
      <c r="I90" s="75">
        <f t="shared" si="12"/>
        <v>1</v>
      </c>
      <c r="J90" s="73">
        <f t="shared" si="13"/>
        <v>16419</v>
      </c>
    </row>
    <row r="91" spans="1:10">
      <c r="C91" s="9"/>
      <c r="D91" s="9"/>
      <c r="E91" s="9"/>
    </row>
    <row r="92" spans="1:10">
      <c r="D92" s="9"/>
      <c r="E92" s="9"/>
    </row>
    <row r="93" spans="1:10">
      <c r="D93" s="9"/>
      <c r="E93" s="9"/>
    </row>
    <row r="94" spans="1:10">
      <c r="D94" s="9"/>
      <c r="E94" s="9"/>
    </row>
    <row r="95" spans="1:10">
      <c r="D95" s="9"/>
      <c r="E95" s="9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84"/>
  <sheetViews>
    <sheetView workbookViewId="0">
      <pane ySplit="1" topLeftCell="A56" activePane="bottomLeft" state="frozen"/>
      <selection activeCell="W1" sqref="W1"/>
      <selection pane="bottomLeft" activeCell="E86" sqref="E8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9.7265625" style="8" customWidth="1"/>
    <col min="11" max="16384" width="9.1796875" style="8"/>
  </cols>
  <sheetData>
    <row r="1" spans="1:10" ht="29.5" thickBot="1">
      <c r="A1" s="36" t="s">
        <v>92</v>
      </c>
      <c r="B1" s="36" t="s">
        <v>175</v>
      </c>
      <c r="C1" s="36">
        <v>41913</v>
      </c>
      <c r="D1" s="36">
        <v>42248</v>
      </c>
      <c r="E1" s="36">
        <v>42278</v>
      </c>
      <c r="F1" s="1" t="s">
        <v>283</v>
      </c>
      <c r="G1" s="1" t="s">
        <v>284</v>
      </c>
      <c r="H1" s="1" t="s">
        <v>285</v>
      </c>
      <c r="I1" s="1" t="s">
        <v>286</v>
      </c>
      <c r="J1" s="34" t="s">
        <v>287</v>
      </c>
    </row>
    <row r="2" spans="1:10">
      <c r="A2" s="87">
        <v>1</v>
      </c>
      <c r="B2" s="88" t="s">
        <v>93</v>
      </c>
      <c r="C2" s="83">
        <v>282667</v>
      </c>
      <c r="D2" s="83">
        <v>290067</v>
      </c>
      <c r="E2" s="83">
        <v>296028</v>
      </c>
      <c r="F2" s="84">
        <f t="shared" ref="F2:F65" si="0">E2/$E$83</f>
        <v>2.1137708068021281E-2</v>
      </c>
      <c r="G2" s="84">
        <f t="shared" ref="G2:G65" si="1">(E2-C2)/C2</f>
        <v>4.7267632939112098E-2</v>
      </c>
      <c r="H2" s="85">
        <f t="shared" ref="H2:H65" si="2">E2-C2</f>
        <v>13361</v>
      </c>
      <c r="I2" s="86">
        <f>H2/$H$83</f>
        <v>1.6842983707901996E-2</v>
      </c>
      <c r="J2" s="83">
        <f t="shared" ref="J2:J65" si="3">E2-D2</f>
        <v>5961</v>
      </c>
    </row>
    <row r="3" spans="1:10">
      <c r="A3" s="89">
        <v>2</v>
      </c>
      <c r="B3" s="90" t="s">
        <v>94</v>
      </c>
      <c r="C3" s="52">
        <v>42426</v>
      </c>
      <c r="D3" s="52">
        <v>44294</v>
      </c>
      <c r="E3" s="52">
        <v>46559</v>
      </c>
      <c r="F3" s="67">
        <f t="shared" si="0"/>
        <v>3.3245184575074072E-3</v>
      </c>
      <c r="G3" s="67">
        <f t="shared" si="1"/>
        <v>9.741667845189271E-2</v>
      </c>
      <c r="H3" s="53">
        <f t="shared" si="2"/>
        <v>4133</v>
      </c>
      <c r="I3" s="68">
        <f t="shared" ref="I3:I66" si="4">H3/$H$83</f>
        <v>5.2100929320229731E-3</v>
      </c>
      <c r="J3" s="52">
        <f t="shared" si="3"/>
        <v>2265</v>
      </c>
    </row>
    <row r="4" spans="1:10">
      <c r="A4" s="89">
        <v>3</v>
      </c>
      <c r="B4" s="90" t="s">
        <v>95</v>
      </c>
      <c r="C4" s="52">
        <v>82093</v>
      </c>
      <c r="D4" s="52">
        <v>89431</v>
      </c>
      <c r="E4" s="52">
        <v>89682</v>
      </c>
      <c r="F4" s="67">
        <f t="shared" si="0"/>
        <v>6.4036913229704095E-3</v>
      </c>
      <c r="G4" s="67">
        <f t="shared" si="1"/>
        <v>9.2443935536525648E-2</v>
      </c>
      <c r="H4" s="53">
        <f t="shared" si="2"/>
        <v>7589</v>
      </c>
      <c r="I4" s="68">
        <f t="shared" si="4"/>
        <v>9.5667542369035439E-3</v>
      </c>
      <c r="J4" s="52">
        <f t="shared" si="3"/>
        <v>251</v>
      </c>
    </row>
    <row r="5" spans="1:10">
      <c r="A5" s="89">
        <v>4</v>
      </c>
      <c r="B5" s="90" t="s">
        <v>96</v>
      </c>
      <c r="C5" s="52">
        <v>22082</v>
      </c>
      <c r="D5" s="52">
        <v>21883</v>
      </c>
      <c r="E5" s="52">
        <v>22648</v>
      </c>
      <c r="F5" s="67">
        <f t="shared" si="0"/>
        <v>1.6171673366186508E-3</v>
      </c>
      <c r="G5" s="67">
        <f t="shared" si="1"/>
        <v>2.5631736255773932E-2</v>
      </c>
      <c r="H5" s="53">
        <f t="shared" si="2"/>
        <v>566</v>
      </c>
      <c r="I5" s="68">
        <f t="shared" si="4"/>
        <v>7.1350413731550999E-4</v>
      </c>
      <c r="J5" s="52">
        <f t="shared" si="3"/>
        <v>765</v>
      </c>
    </row>
    <row r="6" spans="1:10">
      <c r="A6" s="89">
        <v>5</v>
      </c>
      <c r="B6" s="90" t="s">
        <v>97</v>
      </c>
      <c r="C6" s="52">
        <v>37279</v>
      </c>
      <c r="D6" s="52">
        <v>39021</v>
      </c>
      <c r="E6" s="52">
        <v>39785</v>
      </c>
      <c r="F6" s="67">
        <f t="shared" si="0"/>
        <v>2.8408249067190488E-3</v>
      </c>
      <c r="G6" s="67">
        <f t="shared" si="1"/>
        <v>6.7222833230505111E-2</v>
      </c>
      <c r="H6" s="53">
        <f t="shared" si="2"/>
        <v>2506</v>
      </c>
      <c r="I6" s="68">
        <f t="shared" si="4"/>
        <v>3.1590836892449966E-3</v>
      </c>
      <c r="J6" s="52">
        <f t="shared" si="3"/>
        <v>764</v>
      </c>
    </row>
    <row r="7" spans="1:10">
      <c r="A7" s="89">
        <v>6</v>
      </c>
      <c r="B7" s="90" t="s">
        <v>98</v>
      </c>
      <c r="C7" s="52">
        <v>1101379</v>
      </c>
      <c r="D7" s="52">
        <v>1191103</v>
      </c>
      <c r="E7" s="52">
        <v>1219497</v>
      </c>
      <c r="F7" s="67">
        <f t="shared" si="0"/>
        <v>8.7077477724498184E-2</v>
      </c>
      <c r="G7" s="67">
        <f t="shared" si="1"/>
        <v>0.1072455530748271</v>
      </c>
      <c r="H7" s="53">
        <f t="shared" si="2"/>
        <v>118118</v>
      </c>
      <c r="I7" s="68">
        <f t="shared" si="4"/>
        <v>0.14890049768804489</v>
      </c>
      <c r="J7" s="52">
        <f t="shared" si="3"/>
        <v>28394</v>
      </c>
    </row>
    <row r="8" spans="1:10">
      <c r="A8" s="89">
        <v>7</v>
      </c>
      <c r="B8" s="90" t="s">
        <v>99</v>
      </c>
      <c r="C8" s="52">
        <v>531195</v>
      </c>
      <c r="D8" s="52">
        <v>573720</v>
      </c>
      <c r="E8" s="52">
        <v>551745</v>
      </c>
      <c r="F8" s="67">
        <f t="shared" si="0"/>
        <v>3.9397032503649655E-2</v>
      </c>
      <c r="G8" s="67">
        <f t="shared" si="1"/>
        <v>3.8686358117075652E-2</v>
      </c>
      <c r="H8" s="53">
        <f t="shared" si="2"/>
        <v>20550</v>
      </c>
      <c r="I8" s="68">
        <f t="shared" si="4"/>
        <v>2.5905494738222141E-2</v>
      </c>
      <c r="J8" s="52">
        <f t="shared" si="3"/>
        <v>-21975</v>
      </c>
    </row>
    <row r="9" spans="1:10">
      <c r="A9" s="89">
        <v>8</v>
      </c>
      <c r="B9" s="90" t="s">
        <v>100</v>
      </c>
      <c r="C9" s="52">
        <v>22699</v>
      </c>
      <c r="D9" s="52">
        <v>22344</v>
      </c>
      <c r="E9" s="52">
        <v>24055</v>
      </c>
      <c r="F9" s="67">
        <f t="shared" si="0"/>
        <v>1.7176333575751343E-3</v>
      </c>
      <c r="G9" s="67">
        <f t="shared" si="1"/>
        <v>5.9738314463192214E-2</v>
      </c>
      <c r="H9" s="53">
        <f t="shared" si="2"/>
        <v>1356</v>
      </c>
      <c r="I9" s="68">
        <f t="shared" si="4"/>
        <v>1.7093844703177236E-3</v>
      </c>
      <c r="J9" s="52">
        <f t="shared" si="3"/>
        <v>1711</v>
      </c>
    </row>
    <row r="10" spans="1:10">
      <c r="A10" s="89">
        <v>9</v>
      </c>
      <c r="B10" s="90" t="s">
        <v>101</v>
      </c>
      <c r="C10" s="52">
        <v>140244</v>
      </c>
      <c r="D10" s="52">
        <v>154606</v>
      </c>
      <c r="E10" s="52">
        <v>154662</v>
      </c>
      <c r="F10" s="67">
        <f t="shared" si="0"/>
        <v>1.1043550627698418E-2</v>
      </c>
      <c r="G10" s="67">
        <f t="shared" si="1"/>
        <v>0.1028065371780611</v>
      </c>
      <c r="H10" s="53">
        <f t="shared" si="2"/>
        <v>14418</v>
      </c>
      <c r="I10" s="68">
        <f t="shared" si="4"/>
        <v>1.8175446381298629E-2</v>
      </c>
      <c r="J10" s="52">
        <f t="shared" si="3"/>
        <v>56</v>
      </c>
    </row>
    <row r="11" spans="1:10">
      <c r="A11" s="89">
        <v>10</v>
      </c>
      <c r="B11" s="90" t="s">
        <v>102</v>
      </c>
      <c r="C11" s="52">
        <v>153521</v>
      </c>
      <c r="D11" s="52">
        <v>163786</v>
      </c>
      <c r="E11" s="52">
        <v>164890</v>
      </c>
      <c r="F11" s="67">
        <f t="shared" si="0"/>
        <v>1.1773875050116978E-2</v>
      </c>
      <c r="G11" s="67">
        <f t="shared" si="1"/>
        <v>7.4055015274783254E-2</v>
      </c>
      <c r="H11" s="53">
        <f t="shared" si="2"/>
        <v>11369</v>
      </c>
      <c r="I11" s="68">
        <f t="shared" si="4"/>
        <v>1.4331852539116667E-2</v>
      </c>
      <c r="J11" s="52">
        <f t="shared" si="3"/>
        <v>1104</v>
      </c>
    </row>
    <row r="12" spans="1:10">
      <c r="A12" s="89">
        <v>11</v>
      </c>
      <c r="B12" s="90" t="s">
        <v>103</v>
      </c>
      <c r="C12" s="52">
        <v>41143</v>
      </c>
      <c r="D12" s="52">
        <v>42271</v>
      </c>
      <c r="E12" s="52">
        <v>42031</v>
      </c>
      <c r="F12" s="67">
        <f t="shared" si="0"/>
        <v>3.0011992372579702E-3</v>
      </c>
      <c r="G12" s="67">
        <f t="shared" si="1"/>
        <v>2.1583258391463918E-2</v>
      </c>
      <c r="H12" s="53">
        <f t="shared" si="2"/>
        <v>888</v>
      </c>
      <c r="I12" s="68">
        <f t="shared" si="4"/>
        <v>1.1194199186151464E-3</v>
      </c>
      <c r="J12" s="52">
        <f t="shared" si="3"/>
        <v>-240</v>
      </c>
    </row>
    <row r="13" spans="1:10">
      <c r="A13" s="89">
        <v>12</v>
      </c>
      <c r="B13" s="90" t="s">
        <v>104</v>
      </c>
      <c r="C13" s="52">
        <v>22534</v>
      </c>
      <c r="D13" s="52">
        <v>22977</v>
      </c>
      <c r="E13" s="52">
        <v>23917</v>
      </c>
      <c r="F13" s="67">
        <f t="shared" si="0"/>
        <v>1.7077795474173556E-3</v>
      </c>
      <c r="G13" s="67">
        <f t="shared" si="1"/>
        <v>6.1373923848406849E-2</v>
      </c>
      <c r="H13" s="53">
        <f t="shared" si="2"/>
        <v>1383</v>
      </c>
      <c r="I13" s="68">
        <f t="shared" si="4"/>
        <v>1.7434208867621031E-3</v>
      </c>
      <c r="J13" s="52">
        <f t="shared" si="3"/>
        <v>940</v>
      </c>
    </row>
    <row r="14" spans="1:10">
      <c r="A14" s="89">
        <v>13</v>
      </c>
      <c r="B14" s="90" t="s">
        <v>105</v>
      </c>
      <c r="C14" s="52">
        <v>21691</v>
      </c>
      <c r="D14" s="52">
        <v>20803</v>
      </c>
      <c r="E14" s="52">
        <v>23011</v>
      </c>
      <c r="F14" s="67">
        <f t="shared" si="0"/>
        <v>1.643087141598895E-3</v>
      </c>
      <c r="G14" s="67">
        <f t="shared" si="1"/>
        <v>6.0854732377483747E-2</v>
      </c>
      <c r="H14" s="53">
        <f t="shared" si="2"/>
        <v>1320</v>
      </c>
      <c r="I14" s="68">
        <f t="shared" si="4"/>
        <v>1.6640025817252176E-3</v>
      </c>
      <c r="J14" s="52">
        <f t="shared" si="3"/>
        <v>2208</v>
      </c>
    </row>
    <row r="15" spans="1:10">
      <c r="A15" s="89">
        <v>14</v>
      </c>
      <c r="B15" s="90" t="s">
        <v>106</v>
      </c>
      <c r="C15" s="52">
        <v>54905</v>
      </c>
      <c r="D15" s="52">
        <v>56641</v>
      </c>
      <c r="E15" s="52">
        <v>57915</v>
      </c>
      <c r="F15" s="67">
        <f t="shared" si="0"/>
        <v>4.1353870673025948E-3</v>
      </c>
      <c r="G15" s="67">
        <f t="shared" si="1"/>
        <v>5.4821965212640017E-2</v>
      </c>
      <c r="H15" s="53">
        <f t="shared" si="2"/>
        <v>3010</v>
      </c>
      <c r="I15" s="68">
        <f t="shared" si="4"/>
        <v>3.7944301295400797E-3</v>
      </c>
      <c r="J15" s="52">
        <f t="shared" si="3"/>
        <v>1274</v>
      </c>
    </row>
    <row r="16" spans="1:10">
      <c r="A16" s="89">
        <v>15</v>
      </c>
      <c r="B16" s="90" t="s">
        <v>107</v>
      </c>
      <c r="C16" s="52">
        <v>34744</v>
      </c>
      <c r="D16" s="52">
        <v>34220</v>
      </c>
      <c r="E16" s="52">
        <v>36529</v>
      </c>
      <c r="F16" s="67">
        <f t="shared" si="0"/>
        <v>2.6083321105326161E-3</v>
      </c>
      <c r="G16" s="67">
        <f t="shared" si="1"/>
        <v>5.1375777112594979E-2</v>
      </c>
      <c r="H16" s="53">
        <f t="shared" si="2"/>
        <v>1785</v>
      </c>
      <c r="I16" s="68">
        <f t="shared" si="4"/>
        <v>2.2501853093784192E-3</v>
      </c>
      <c r="J16" s="52">
        <f t="shared" si="3"/>
        <v>2309</v>
      </c>
    </row>
    <row r="17" spans="1:10">
      <c r="A17" s="89">
        <v>16</v>
      </c>
      <c r="B17" s="90" t="s">
        <v>108</v>
      </c>
      <c r="C17" s="52">
        <v>619298</v>
      </c>
      <c r="D17" s="52">
        <v>646901</v>
      </c>
      <c r="E17" s="52">
        <v>673690</v>
      </c>
      <c r="F17" s="67">
        <f t="shared" si="0"/>
        <v>4.8104444675318742E-2</v>
      </c>
      <c r="G17" s="67">
        <f t="shared" si="1"/>
        <v>8.7828476759169258E-2</v>
      </c>
      <c r="H17" s="53">
        <f t="shared" si="2"/>
        <v>54392</v>
      </c>
      <c r="I17" s="68">
        <f t="shared" si="4"/>
        <v>6.8566991231210642E-2</v>
      </c>
      <c r="J17" s="52">
        <f t="shared" si="3"/>
        <v>26789</v>
      </c>
    </row>
    <row r="18" spans="1:10">
      <c r="A18" s="89">
        <v>17</v>
      </c>
      <c r="B18" s="90" t="s">
        <v>109</v>
      </c>
      <c r="C18" s="52">
        <v>73543</v>
      </c>
      <c r="D18" s="52">
        <v>79028</v>
      </c>
      <c r="E18" s="52">
        <v>78405</v>
      </c>
      <c r="F18" s="67">
        <f t="shared" si="0"/>
        <v>5.5984636624684435E-3</v>
      </c>
      <c r="G18" s="67">
        <f t="shared" si="1"/>
        <v>6.611098269039882E-2</v>
      </c>
      <c r="H18" s="53">
        <f t="shared" si="2"/>
        <v>4862</v>
      </c>
      <c r="I18" s="68">
        <f t="shared" si="4"/>
        <v>6.1290761760212182E-3</v>
      </c>
      <c r="J18" s="52">
        <f t="shared" si="3"/>
        <v>-623</v>
      </c>
    </row>
    <row r="19" spans="1:10">
      <c r="A19" s="89">
        <v>18</v>
      </c>
      <c r="B19" s="90" t="s">
        <v>110</v>
      </c>
      <c r="C19" s="52">
        <v>23264</v>
      </c>
      <c r="D19" s="52">
        <v>24443</v>
      </c>
      <c r="E19" s="52">
        <v>25077</v>
      </c>
      <c r="F19" s="67">
        <f t="shared" si="0"/>
        <v>1.7906086762798439E-3</v>
      </c>
      <c r="G19" s="67">
        <f t="shared" si="1"/>
        <v>7.7931568088033018E-2</v>
      </c>
      <c r="H19" s="53">
        <f t="shared" si="2"/>
        <v>1813</v>
      </c>
      <c r="I19" s="68">
        <f t="shared" si="4"/>
        <v>2.2854823338392572E-3</v>
      </c>
      <c r="J19" s="52">
        <f t="shared" si="3"/>
        <v>634</v>
      </c>
    </row>
    <row r="20" spans="1:10">
      <c r="A20" s="89">
        <v>19</v>
      </c>
      <c r="B20" s="90" t="s">
        <v>111</v>
      </c>
      <c r="C20" s="52">
        <v>55783</v>
      </c>
      <c r="D20" s="52">
        <v>56680</v>
      </c>
      <c r="E20" s="52">
        <v>58597</v>
      </c>
      <c r="F20" s="67">
        <f t="shared" si="0"/>
        <v>4.1840848827200232E-3</v>
      </c>
      <c r="G20" s="67">
        <f t="shared" si="1"/>
        <v>5.044547622035387E-2</v>
      </c>
      <c r="H20" s="53">
        <f t="shared" si="2"/>
        <v>2814</v>
      </c>
      <c r="I20" s="68">
        <f t="shared" si="4"/>
        <v>3.5473509583142139E-3</v>
      </c>
      <c r="J20" s="52">
        <f t="shared" si="3"/>
        <v>1917</v>
      </c>
    </row>
    <row r="21" spans="1:10">
      <c r="A21" s="89">
        <v>20</v>
      </c>
      <c r="B21" s="90" t="s">
        <v>112</v>
      </c>
      <c r="C21" s="52">
        <v>182631</v>
      </c>
      <c r="D21" s="52">
        <v>187917</v>
      </c>
      <c r="E21" s="52">
        <v>189120</v>
      </c>
      <c r="F21" s="67">
        <f t="shared" si="0"/>
        <v>1.350400418144292E-2</v>
      </c>
      <c r="G21" s="67">
        <f t="shared" si="1"/>
        <v>3.5530660183648997E-2</v>
      </c>
      <c r="H21" s="53">
        <f t="shared" si="2"/>
        <v>6489</v>
      </c>
      <c r="I21" s="68">
        <f t="shared" si="4"/>
        <v>8.1800854187991951E-3</v>
      </c>
      <c r="J21" s="52">
        <f t="shared" si="3"/>
        <v>1203</v>
      </c>
    </row>
    <row r="22" spans="1:10">
      <c r="A22" s="89">
        <v>21</v>
      </c>
      <c r="B22" s="90" t="s">
        <v>113</v>
      </c>
      <c r="C22" s="52">
        <v>115282</v>
      </c>
      <c r="D22" s="52">
        <v>118936</v>
      </c>
      <c r="E22" s="52">
        <v>127319</v>
      </c>
      <c r="F22" s="67">
        <f t="shared" si="0"/>
        <v>9.0911395324509894E-3</v>
      </c>
      <c r="G22" s="67">
        <f t="shared" si="1"/>
        <v>0.10441352509498447</v>
      </c>
      <c r="H22" s="53">
        <f t="shared" si="2"/>
        <v>12037</v>
      </c>
      <c r="I22" s="68">
        <f t="shared" si="4"/>
        <v>1.5173938694110944E-2</v>
      </c>
      <c r="J22" s="52">
        <f t="shared" si="3"/>
        <v>8383</v>
      </c>
    </row>
    <row r="23" spans="1:10">
      <c r="A23" s="89">
        <v>22</v>
      </c>
      <c r="B23" s="90" t="s">
        <v>114</v>
      </c>
      <c r="C23" s="52">
        <v>56828</v>
      </c>
      <c r="D23" s="52">
        <v>59352</v>
      </c>
      <c r="E23" s="52">
        <v>59586</v>
      </c>
      <c r="F23" s="67">
        <f t="shared" si="0"/>
        <v>4.2547038555174376E-3</v>
      </c>
      <c r="G23" s="67">
        <f t="shared" si="1"/>
        <v>4.8532413598930103E-2</v>
      </c>
      <c r="H23" s="53">
        <f t="shared" si="2"/>
        <v>2758</v>
      </c>
      <c r="I23" s="68">
        <f t="shared" si="4"/>
        <v>3.4767569093925384E-3</v>
      </c>
      <c r="J23" s="52">
        <f t="shared" si="3"/>
        <v>234</v>
      </c>
    </row>
    <row r="24" spans="1:10">
      <c r="A24" s="89">
        <v>23</v>
      </c>
      <c r="B24" s="90" t="s">
        <v>115</v>
      </c>
      <c r="C24" s="52">
        <v>60269</v>
      </c>
      <c r="D24" s="52">
        <v>62191</v>
      </c>
      <c r="E24" s="52">
        <v>63081</v>
      </c>
      <c r="F24" s="67">
        <f t="shared" si="0"/>
        <v>4.5042623084264001E-3</v>
      </c>
      <c r="G24" s="67">
        <f t="shared" si="1"/>
        <v>4.6657485606198874E-2</v>
      </c>
      <c r="H24" s="53">
        <f t="shared" si="2"/>
        <v>2812</v>
      </c>
      <c r="I24" s="68">
        <f t="shared" si="4"/>
        <v>3.544829742281297E-3</v>
      </c>
      <c r="J24" s="52">
        <f t="shared" si="3"/>
        <v>890</v>
      </c>
    </row>
    <row r="25" spans="1:10">
      <c r="A25" s="89">
        <v>24</v>
      </c>
      <c r="B25" s="90" t="s">
        <v>116</v>
      </c>
      <c r="C25" s="52">
        <v>26965</v>
      </c>
      <c r="D25" s="52">
        <v>24774</v>
      </c>
      <c r="E25" s="52">
        <v>26626</v>
      </c>
      <c r="F25" s="67">
        <f t="shared" si="0"/>
        <v>1.9012141250798391E-3</v>
      </c>
      <c r="G25" s="67">
        <f t="shared" si="1"/>
        <v>-1.2571852401260894E-2</v>
      </c>
      <c r="H25" s="53">
        <f t="shared" si="2"/>
        <v>-339</v>
      </c>
      <c r="I25" s="68">
        <f t="shared" si="4"/>
        <v>-4.2734611757943089E-4</v>
      </c>
      <c r="J25" s="52">
        <f t="shared" si="3"/>
        <v>1852</v>
      </c>
    </row>
    <row r="26" spans="1:10">
      <c r="A26" s="89">
        <v>25</v>
      </c>
      <c r="B26" s="90" t="s">
        <v>117</v>
      </c>
      <c r="C26" s="52">
        <v>75435</v>
      </c>
      <c r="D26" s="52">
        <v>80924</v>
      </c>
      <c r="E26" s="52">
        <v>83423</v>
      </c>
      <c r="F26" s="67">
        <f t="shared" si="0"/>
        <v>5.9567710492201388E-3</v>
      </c>
      <c r="G26" s="67">
        <f t="shared" si="1"/>
        <v>0.10589249022337112</v>
      </c>
      <c r="H26" s="53">
        <f t="shared" si="2"/>
        <v>7988</v>
      </c>
      <c r="I26" s="68">
        <f t="shared" si="4"/>
        <v>1.0069736835470484E-2</v>
      </c>
      <c r="J26" s="52">
        <f t="shared" si="3"/>
        <v>2499</v>
      </c>
    </row>
    <row r="27" spans="1:10">
      <c r="A27" s="89">
        <v>26</v>
      </c>
      <c r="B27" s="90" t="s">
        <v>118</v>
      </c>
      <c r="C27" s="52">
        <v>163790</v>
      </c>
      <c r="D27" s="52">
        <v>169152</v>
      </c>
      <c r="E27" s="52">
        <v>171358</v>
      </c>
      <c r="F27" s="67">
        <f t="shared" si="0"/>
        <v>1.2235718847946784E-2</v>
      </c>
      <c r="G27" s="67">
        <f t="shared" si="1"/>
        <v>4.6205507051712558E-2</v>
      </c>
      <c r="H27" s="53">
        <f t="shared" si="2"/>
        <v>7568</v>
      </c>
      <c r="I27" s="68">
        <f t="shared" si="4"/>
        <v>9.5402814685579141E-3</v>
      </c>
      <c r="J27" s="52">
        <f t="shared" si="3"/>
        <v>2206</v>
      </c>
    </row>
    <row r="28" spans="1:10">
      <c r="A28" s="89">
        <v>27</v>
      </c>
      <c r="B28" s="90" t="s">
        <v>119</v>
      </c>
      <c r="C28" s="52">
        <v>263985</v>
      </c>
      <c r="D28" s="52">
        <v>265484</v>
      </c>
      <c r="E28" s="52">
        <v>272203</v>
      </c>
      <c r="F28" s="67">
        <f t="shared" si="0"/>
        <v>1.9436497727375778E-2</v>
      </c>
      <c r="G28" s="67">
        <f t="shared" si="1"/>
        <v>3.1130556660416312E-2</v>
      </c>
      <c r="H28" s="53">
        <f t="shared" si="2"/>
        <v>8218</v>
      </c>
      <c r="I28" s="68">
        <f t="shared" si="4"/>
        <v>1.0359676679255938E-2</v>
      </c>
      <c r="J28" s="52">
        <f t="shared" si="3"/>
        <v>6719</v>
      </c>
    </row>
    <row r="29" spans="1:10">
      <c r="A29" s="89">
        <v>28</v>
      </c>
      <c r="B29" s="90" t="s">
        <v>120</v>
      </c>
      <c r="C29" s="52">
        <v>44179</v>
      </c>
      <c r="D29" s="52">
        <v>45515</v>
      </c>
      <c r="E29" s="52">
        <v>46896</v>
      </c>
      <c r="F29" s="67">
        <f t="shared" si="0"/>
        <v>3.3485817475303889E-3</v>
      </c>
      <c r="G29" s="67">
        <f t="shared" si="1"/>
        <v>6.149980760089635E-2</v>
      </c>
      <c r="H29" s="53">
        <f t="shared" si="2"/>
        <v>2717</v>
      </c>
      <c r="I29" s="68">
        <f t="shared" si="4"/>
        <v>3.4250719807177397E-3</v>
      </c>
      <c r="J29" s="52">
        <f t="shared" si="3"/>
        <v>1381</v>
      </c>
    </row>
    <row r="30" spans="1:10">
      <c r="A30" s="89">
        <v>29</v>
      </c>
      <c r="B30" s="90" t="s">
        <v>121</v>
      </c>
      <c r="C30" s="52">
        <v>13758</v>
      </c>
      <c r="D30" s="52">
        <v>13541</v>
      </c>
      <c r="E30" s="52">
        <v>14843</v>
      </c>
      <c r="F30" s="67">
        <f t="shared" si="0"/>
        <v>1.0598558273326843E-3</v>
      </c>
      <c r="G30" s="67">
        <f t="shared" si="1"/>
        <v>7.886320686146242E-2</v>
      </c>
      <c r="H30" s="53">
        <f t="shared" si="2"/>
        <v>1085</v>
      </c>
      <c r="I30" s="68">
        <f t="shared" si="4"/>
        <v>1.3677596978574707E-3</v>
      </c>
      <c r="J30" s="52">
        <f t="shared" si="3"/>
        <v>1302</v>
      </c>
    </row>
    <row r="31" spans="1:10">
      <c r="A31" s="89">
        <v>30</v>
      </c>
      <c r="B31" s="90" t="s">
        <v>122</v>
      </c>
      <c r="C31" s="52">
        <v>11450</v>
      </c>
      <c r="D31" s="52">
        <v>11816</v>
      </c>
      <c r="E31" s="52">
        <v>13577</v>
      </c>
      <c r="F31" s="67">
        <f t="shared" si="0"/>
        <v>9.6945782979827898E-4</v>
      </c>
      <c r="G31" s="67">
        <f t="shared" si="1"/>
        <v>0.18576419213973799</v>
      </c>
      <c r="H31" s="53">
        <f t="shared" si="2"/>
        <v>2127</v>
      </c>
      <c r="I31" s="68">
        <f t="shared" si="4"/>
        <v>2.6813132510072257E-3</v>
      </c>
      <c r="J31" s="52">
        <f t="shared" si="3"/>
        <v>1761</v>
      </c>
    </row>
    <row r="32" spans="1:10">
      <c r="A32" s="89">
        <v>31</v>
      </c>
      <c r="B32" s="90" t="s">
        <v>123</v>
      </c>
      <c r="C32" s="52">
        <v>146435</v>
      </c>
      <c r="D32" s="52">
        <v>152011</v>
      </c>
      <c r="E32" s="52">
        <v>155124</v>
      </c>
      <c r="F32" s="67">
        <f t="shared" si="0"/>
        <v>1.1076539470400546E-2</v>
      </c>
      <c r="G32" s="67">
        <f t="shared" si="1"/>
        <v>5.9336907160173459E-2</v>
      </c>
      <c r="H32" s="53">
        <f t="shared" si="2"/>
        <v>8689</v>
      </c>
      <c r="I32" s="68">
        <f t="shared" si="4"/>
        <v>1.0953423055007891E-2</v>
      </c>
      <c r="J32" s="52">
        <f t="shared" si="3"/>
        <v>3113</v>
      </c>
    </row>
    <row r="33" spans="1:10">
      <c r="A33" s="89">
        <v>32</v>
      </c>
      <c r="B33" s="90" t="s">
        <v>124</v>
      </c>
      <c r="C33" s="52">
        <v>54579</v>
      </c>
      <c r="D33" s="52">
        <v>57904</v>
      </c>
      <c r="E33" s="52">
        <v>60824</v>
      </c>
      <c r="F33" s="67">
        <f t="shared" si="0"/>
        <v>4.3431025292517134E-3</v>
      </c>
      <c r="G33" s="67">
        <f t="shared" si="1"/>
        <v>0.11442129756866194</v>
      </c>
      <c r="H33" s="53">
        <f t="shared" si="2"/>
        <v>6245</v>
      </c>
      <c r="I33" s="68">
        <f t="shared" si="4"/>
        <v>7.8724970627833211E-3</v>
      </c>
      <c r="J33" s="52">
        <f t="shared" si="3"/>
        <v>2920</v>
      </c>
    </row>
    <row r="34" spans="1:10">
      <c r="A34" s="89">
        <v>33</v>
      </c>
      <c r="B34" s="90" t="s">
        <v>125</v>
      </c>
      <c r="C34" s="52">
        <v>212878</v>
      </c>
      <c r="D34" s="52">
        <v>224898</v>
      </c>
      <c r="E34" s="52">
        <v>232450</v>
      </c>
      <c r="F34" s="67">
        <f t="shared" si="0"/>
        <v>1.6597957762142589E-2</v>
      </c>
      <c r="G34" s="67">
        <f t="shared" si="1"/>
        <v>9.1939984404212735E-2</v>
      </c>
      <c r="H34" s="53">
        <f t="shared" si="2"/>
        <v>19572</v>
      </c>
      <c r="I34" s="68">
        <f t="shared" si="4"/>
        <v>2.4672620098125729E-2</v>
      </c>
      <c r="J34" s="52">
        <f t="shared" si="3"/>
        <v>7552</v>
      </c>
    </row>
    <row r="35" spans="1:10">
      <c r="A35" s="89">
        <v>34</v>
      </c>
      <c r="B35" s="90" t="s">
        <v>126</v>
      </c>
      <c r="C35" s="52">
        <v>3916341</v>
      </c>
      <c r="D35" s="52">
        <v>4016023</v>
      </c>
      <c r="E35" s="52">
        <v>4061183</v>
      </c>
      <c r="F35" s="67">
        <f t="shared" si="0"/>
        <v>0.28998642244926448</v>
      </c>
      <c r="G35" s="67">
        <f t="shared" si="1"/>
        <v>3.6984011351411945E-2</v>
      </c>
      <c r="H35" s="53">
        <f t="shared" si="2"/>
        <v>144842</v>
      </c>
      <c r="I35" s="68">
        <f t="shared" si="4"/>
        <v>0.1825889863198818</v>
      </c>
      <c r="J35" s="52">
        <f t="shared" si="3"/>
        <v>45160</v>
      </c>
    </row>
    <row r="36" spans="1:10">
      <c r="A36" s="89">
        <v>35</v>
      </c>
      <c r="B36" s="90" t="s">
        <v>127</v>
      </c>
      <c r="C36" s="52">
        <v>823454</v>
      </c>
      <c r="D36" s="52">
        <v>855777</v>
      </c>
      <c r="E36" s="52">
        <v>863584</v>
      </c>
      <c r="F36" s="67">
        <f t="shared" si="0"/>
        <v>6.1663715878950941E-2</v>
      </c>
      <c r="G36" s="67">
        <f t="shared" si="1"/>
        <v>4.8733748333240227E-2</v>
      </c>
      <c r="H36" s="53">
        <f t="shared" si="2"/>
        <v>40130</v>
      </c>
      <c r="I36" s="68">
        <f t="shared" si="4"/>
        <v>5.0588199700479536E-2</v>
      </c>
      <c r="J36" s="52">
        <f t="shared" si="3"/>
        <v>7807</v>
      </c>
    </row>
    <row r="37" spans="1:10">
      <c r="A37" s="89">
        <v>36</v>
      </c>
      <c r="B37" s="90" t="s">
        <v>128</v>
      </c>
      <c r="C37" s="52">
        <v>21008</v>
      </c>
      <c r="D37" s="52">
        <v>21019</v>
      </c>
      <c r="E37" s="52">
        <v>22805</v>
      </c>
      <c r="F37" s="67">
        <f t="shared" si="0"/>
        <v>1.62837783078366E-3</v>
      </c>
      <c r="G37" s="67">
        <f t="shared" si="1"/>
        <v>8.5538842345773039E-2</v>
      </c>
      <c r="H37" s="53">
        <f t="shared" si="2"/>
        <v>1797</v>
      </c>
      <c r="I37" s="68">
        <f t="shared" si="4"/>
        <v>2.2653126055759212E-3</v>
      </c>
      <c r="J37" s="52">
        <f t="shared" si="3"/>
        <v>1786</v>
      </c>
    </row>
    <row r="38" spans="1:10">
      <c r="A38" s="89">
        <v>37</v>
      </c>
      <c r="B38" s="90" t="s">
        <v>129</v>
      </c>
      <c r="C38" s="52">
        <v>43283</v>
      </c>
      <c r="D38" s="52">
        <v>45585</v>
      </c>
      <c r="E38" s="52">
        <v>48617</v>
      </c>
      <c r="F38" s="67">
        <f t="shared" si="0"/>
        <v>3.471468756816891E-3</v>
      </c>
      <c r="G38" s="67">
        <f t="shared" si="1"/>
        <v>0.12323545040778135</v>
      </c>
      <c r="H38" s="53">
        <f t="shared" si="2"/>
        <v>5334</v>
      </c>
      <c r="I38" s="68">
        <f t="shared" si="4"/>
        <v>6.7240831597896299E-3</v>
      </c>
      <c r="J38" s="52">
        <f t="shared" si="3"/>
        <v>3032</v>
      </c>
    </row>
    <row r="39" spans="1:10">
      <c r="A39" s="89">
        <v>38</v>
      </c>
      <c r="B39" s="90" t="s">
        <v>130</v>
      </c>
      <c r="C39" s="52">
        <v>215953</v>
      </c>
      <c r="D39" s="52">
        <v>222462</v>
      </c>
      <c r="E39" s="52">
        <v>226428</v>
      </c>
      <c r="F39" s="67">
        <f t="shared" si="0"/>
        <v>1.6167960336271981E-2</v>
      </c>
      <c r="G39" s="67">
        <f t="shared" si="1"/>
        <v>4.8505924900325535E-2</v>
      </c>
      <c r="H39" s="53">
        <f t="shared" si="2"/>
        <v>10475</v>
      </c>
      <c r="I39" s="68">
        <f t="shared" si="4"/>
        <v>1.3204868972402769E-2</v>
      </c>
      <c r="J39" s="52">
        <f t="shared" si="3"/>
        <v>3966</v>
      </c>
    </row>
    <row r="40" spans="1:10">
      <c r="A40" s="89">
        <v>39</v>
      </c>
      <c r="B40" s="90" t="s">
        <v>131</v>
      </c>
      <c r="C40" s="52">
        <v>59745</v>
      </c>
      <c r="D40" s="52">
        <v>63294</v>
      </c>
      <c r="E40" s="52">
        <v>65471</v>
      </c>
      <c r="F40" s="67">
        <f t="shared" si="0"/>
        <v>4.6749188756516988E-3</v>
      </c>
      <c r="G40" s="67">
        <f t="shared" si="1"/>
        <v>9.5840656121851206E-2</v>
      </c>
      <c r="H40" s="53">
        <f t="shared" si="2"/>
        <v>5726</v>
      </c>
      <c r="I40" s="68">
        <f t="shared" si="4"/>
        <v>7.2182415022413607E-3</v>
      </c>
      <c r="J40" s="52">
        <f t="shared" si="3"/>
        <v>2177</v>
      </c>
    </row>
    <row r="41" spans="1:10">
      <c r="A41" s="89">
        <v>40</v>
      </c>
      <c r="B41" s="90" t="s">
        <v>132</v>
      </c>
      <c r="C41" s="52">
        <v>25199</v>
      </c>
      <c r="D41" s="52">
        <v>23778</v>
      </c>
      <c r="E41" s="52">
        <v>26282</v>
      </c>
      <c r="F41" s="67">
        <f t="shared" si="0"/>
        <v>1.8766510041068254E-3</v>
      </c>
      <c r="G41" s="67">
        <f t="shared" si="1"/>
        <v>4.2977895948251917E-2</v>
      </c>
      <c r="H41" s="53">
        <f t="shared" si="2"/>
        <v>1083</v>
      </c>
      <c r="I41" s="68">
        <f t="shared" si="4"/>
        <v>1.3652384818245535E-3</v>
      </c>
      <c r="J41" s="52">
        <f t="shared" si="3"/>
        <v>2504</v>
      </c>
    </row>
    <row r="42" spans="1:10">
      <c r="A42" s="89">
        <v>41</v>
      </c>
      <c r="B42" s="90" t="s">
        <v>133</v>
      </c>
      <c r="C42" s="52">
        <v>446029</v>
      </c>
      <c r="D42" s="52">
        <v>459752</v>
      </c>
      <c r="E42" s="52">
        <v>464426</v>
      </c>
      <c r="F42" s="67">
        <f t="shared" si="0"/>
        <v>3.3162069828525854E-2</v>
      </c>
      <c r="G42" s="67">
        <f t="shared" si="1"/>
        <v>4.1246196996159445E-2</v>
      </c>
      <c r="H42" s="53">
        <f t="shared" si="2"/>
        <v>18397</v>
      </c>
      <c r="I42" s="68">
        <f t="shared" si="4"/>
        <v>2.3191405678786994E-2</v>
      </c>
      <c r="J42" s="52">
        <f t="shared" si="3"/>
        <v>4674</v>
      </c>
    </row>
    <row r="43" spans="1:10">
      <c r="A43" s="89">
        <v>42</v>
      </c>
      <c r="B43" s="90" t="s">
        <v>134</v>
      </c>
      <c r="C43" s="52">
        <v>277912</v>
      </c>
      <c r="D43" s="52">
        <v>294791</v>
      </c>
      <c r="E43" s="52">
        <v>299958</v>
      </c>
      <c r="F43" s="67">
        <f t="shared" si="0"/>
        <v>2.1418327444253676E-2</v>
      </c>
      <c r="G43" s="67">
        <f t="shared" si="1"/>
        <v>7.9327269063588474E-2</v>
      </c>
      <c r="H43" s="53">
        <f t="shared" si="2"/>
        <v>22046</v>
      </c>
      <c r="I43" s="68">
        <f t="shared" si="4"/>
        <v>2.7791364330844052E-2</v>
      </c>
      <c r="J43" s="52">
        <f t="shared" si="3"/>
        <v>5167</v>
      </c>
    </row>
    <row r="44" spans="1:10">
      <c r="A44" s="89">
        <v>43</v>
      </c>
      <c r="B44" s="90" t="s">
        <v>135</v>
      </c>
      <c r="C44" s="52">
        <v>80468</v>
      </c>
      <c r="D44" s="52">
        <v>81703</v>
      </c>
      <c r="E44" s="52">
        <v>83474</v>
      </c>
      <c r="F44" s="67">
        <f t="shared" si="0"/>
        <v>5.9604126747132306E-3</v>
      </c>
      <c r="G44" s="67">
        <f t="shared" si="1"/>
        <v>3.7356464681612564E-2</v>
      </c>
      <c r="H44" s="53">
        <f t="shared" si="2"/>
        <v>3006</v>
      </c>
      <c r="I44" s="68">
        <f t="shared" si="4"/>
        <v>3.7893876974742459E-3</v>
      </c>
      <c r="J44" s="52">
        <f t="shared" si="3"/>
        <v>1771</v>
      </c>
    </row>
    <row r="45" spans="1:10">
      <c r="A45" s="89">
        <v>44</v>
      </c>
      <c r="B45" s="90" t="s">
        <v>136</v>
      </c>
      <c r="C45" s="52">
        <v>90134</v>
      </c>
      <c r="D45" s="52">
        <v>89600</v>
      </c>
      <c r="E45" s="52">
        <v>92537</v>
      </c>
      <c r="F45" s="67">
        <f t="shared" si="0"/>
        <v>6.6075509461621376E-3</v>
      </c>
      <c r="G45" s="67">
        <f t="shared" si="1"/>
        <v>2.6660305766969178E-2</v>
      </c>
      <c r="H45" s="53">
        <f t="shared" si="2"/>
        <v>2403</v>
      </c>
      <c r="I45" s="68">
        <f t="shared" si="4"/>
        <v>3.0292410635497711E-3</v>
      </c>
      <c r="J45" s="52">
        <f t="shared" si="3"/>
        <v>2937</v>
      </c>
    </row>
    <row r="46" spans="1:10">
      <c r="A46" s="89">
        <v>45</v>
      </c>
      <c r="B46" s="90" t="s">
        <v>137</v>
      </c>
      <c r="C46" s="52">
        <v>214865</v>
      </c>
      <c r="D46" s="52">
        <v>226574</v>
      </c>
      <c r="E46" s="52">
        <v>231580</v>
      </c>
      <c r="F46" s="67">
        <f t="shared" si="0"/>
        <v>1.6535835915495723E-2</v>
      </c>
      <c r="G46" s="67">
        <f t="shared" si="1"/>
        <v>7.779303283457055E-2</v>
      </c>
      <c r="H46" s="53">
        <f t="shared" si="2"/>
        <v>16715</v>
      </c>
      <c r="I46" s="68">
        <f t="shared" si="4"/>
        <v>2.1071062995103799E-2</v>
      </c>
      <c r="J46" s="52">
        <f t="shared" si="3"/>
        <v>5006</v>
      </c>
    </row>
    <row r="47" spans="1:10">
      <c r="A47" s="89">
        <v>46</v>
      </c>
      <c r="B47" s="90" t="s">
        <v>138</v>
      </c>
      <c r="C47" s="52">
        <v>126235</v>
      </c>
      <c r="D47" s="52">
        <v>130966</v>
      </c>
      <c r="E47" s="52">
        <v>136209</v>
      </c>
      <c r="F47" s="67">
        <f t="shared" si="0"/>
        <v>9.7259248389919544E-3</v>
      </c>
      <c r="G47" s="67">
        <f t="shared" si="1"/>
        <v>7.9011367687249964E-2</v>
      </c>
      <c r="H47" s="53">
        <f t="shared" si="2"/>
        <v>9974</v>
      </c>
      <c r="I47" s="68">
        <f t="shared" si="4"/>
        <v>1.2573304356157061E-2</v>
      </c>
      <c r="J47" s="52">
        <f t="shared" si="3"/>
        <v>5243</v>
      </c>
    </row>
    <row r="48" spans="1:10">
      <c r="A48" s="89">
        <v>47</v>
      </c>
      <c r="B48" s="90" t="s">
        <v>139</v>
      </c>
      <c r="C48" s="52">
        <v>54029</v>
      </c>
      <c r="D48" s="52">
        <v>58156</v>
      </c>
      <c r="E48" s="52">
        <v>59630</v>
      </c>
      <c r="F48" s="67">
        <f t="shared" si="0"/>
        <v>4.2578456500604973E-3</v>
      </c>
      <c r="G48" s="67">
        <f t="shared" si="1"/>
        <v>0.10366654944566807</v>
      </c>
      <c r="H48" s="53">
        <f t="shared" si="2"/>
        <v>5601</v>
      </c>
      <c r="I48" s="68">
        <f t="shared" si="4"/>
        <v>7.0606655001840485E-3</v>
      </c>
      <c r="J48" s="52">
        <f t="shared" si="3"/>
        <v>1474</v>
      </c>
    </row>
    <row r="49" spans="1:10">
      <c r="A49" s="89">
        <v>48</v>
      </c>
      <c r="B49" s="90" t="s">
        <v>140</v>
      </c>
      <c r="C49" s="52">
        <v>187796</v>
      </c>
      <c r="D49" s="52">
        <v>215549</v>
      </c>
      <c r="E49" s="52">
        <v>200622</v>
      </c>
      <c r="F49" s="67">
        <f t="shared" si="0"/>
        <v>1.4325297836767351E-2</v>
      </c>
      <c r="G49" s="67">
        <f t="shared" si="1"/>
        <v>6.829751432405376E-2</v>
      </c>
      <c r="H49" s="53">
        <f t="shared" si="2"/>
        <v>12826</v>
      </c>
      <c r="I49" s="68">
        <f t="shared" si="4"/>
        <v>1.6168558419096698E-2</v>
      </c>
      <c r="J49" s="52">
        <f t="shared" si="3"/>
        <v>-14927</v>
      </c>
    </row>
    <row r="50" spans="1:10">
      <c r="A50" s="89">
        <v>49</v>
      </c>
      <c r="B50" s="90" t="s">
        <v>141</v>
      </c>
      <c r="C50" s="52">
        <v>19269</v>
      </c>
      <c r="D50" s="52">
        <v>20189</v>
      </c>
      <c r="E50" s="52">
        <v>22363</v>
      </c>
      <c r="F50" s="67">
        <f t="shared" si="0"/>
        <v>1.5968170765101946E-3</v>
      </c>
      <c r="G50" s="67">
        <f t="shared" si="1"/>
        <v>0.16056878924697701</v>
      </c>
      <c r="H50" s="53">
        <f t="shared" si="2"/>
        <v>3094</v>
      </c>
      <c r="I50" s="68">
        <f t="shared" si="4"/>
        <v>3.9003212029225937E-3</v>
      </c>
      <c r="J50" s="52">
        <f t="shared" si="3"/>
        <v>2174</v>
      </c>
    </row>
    <row r="51" spans="1:10">
      <c r="A51" s="89">
        <v>50</v>
      </c>
      <c r="B51" s="90" t="s">
        <v>142</v>
      </c>
      <c r="C51" s="52">
        <v>39371</v>
      </c>
      <c r="D51" s="52">
        <v>40155</v>
      </c>
      <c r="E51" s="52">
        <v>40556</v>
      </c>
      <c r="F51" s="67">
        <f t="shared" si="0"/>
        <v>2.8958777156440304E-3</v>
      </c>
      <c r="G51" s="67">
        <f t="shared" si="1"/>
        <v>3.0098295699880623E-2</v>
      </c>
      <c r="H51" s="53">
        <f t="shared" si="2"/>
        <v>1185</v>
      </c>
      <c r="I51" s="68">
        <f t="shared" si="4"/>
        <v>1.4938204995033205E-3</v>
      </c>
      <c r="J51" s="52">
        <f t="shared" si="3"/>
        <v>401</v>
      </c>
    </row>
    <row r="52" spans="1:10">
      <c r="A52" s="89">
        <v>51</v>
      </c>
      <c r="B52" s="90" t="s">
        <v>143</v>
      </c>
      <c r="C52" s="52">
        <v>34853</v>
      </c>
      <c r="D52" s="52">
        <v>37926</v>
      </c>
      <c r="E52" s="52">
        <v>40664</v>
      </c>
      <c r="F52" s="67">
        <f t="shared" si="0"/>
        <v>2.9035893931588139E-3</v>
      </c>
      <c r="G52" s="67">
        <f t="shared" si="1"/>
        <v>0.16672883252517717</v>
      </c>
      <c r="H52" s="53">
        <f t="shared" si="2"/>
        <v>5811</v>
      </c>
      <c r="I52" s="68">
        <f t="shared" si="4"/>
        <v>7.3253931836403333E-3</v>
      </c>
      <c r="J52" s="52">
        <f t="shared" si="3"/>
        <v>2738</v>
      </c>
    </row>
    <row r="53" spans="1:10">
      <c r="A53" s="89">
        <v>52</v>
      </c>
      <c r="B53" s="90" t="s">
        <v>144</v>
      </c>
      <c r="C53" s="52">
        <v>71378</v>
      </c>
      <c r="D53" s="52">
        <v>71408</v>
      </c>
      <c r="E53" s="52">
        <v>75680</v>
      </c>
      <c r="F53" s="67">
        <f t="shared" si="0"/>
        <v>5.4038866140630297E-3</v>
      </c>
      <c r="G53" s="67">
        <f t="shared" si="1"/>
        <v>6.0270671635517949E-2</v>
      </c>
      <c r="H53" s="53">
        <f t="shared" si="2"/>
        <v>4302</v>
      </c>
      <c r="I53" s="68">
        <f t="shared" si="4"/>
        <v>5.4231356868044596E-3</v>
      </c>
      <c r="J53" s="52">
        <f t="shared" si="3"/>
        <v>4272</v>
      </c>
    </row>
    <row r="54" spans="1:10">
      <c r="A54" s="89">
        <v>53</v>
      </c>
      <c r="B54" s="90" t="s">
        <v>145</v>
      </c>
      <c r="C54" s="52">
        <v>44638</v>
      </c>
      <c r="D54" s="52">
        <v>52637</v>
      </c>
      <c r="E54" s="52">
        <v>52177</v>
      </c>
      <c r="F54" s="67">
        <f t="shared" si="0"/>
        <v>3.7256684971190101E-3</v>
      </c>
      <c r="G54" s="67">
        <f t="shared" si="1"/>
        <v>0.16889197544692863</v>
      </c>
      <c r="H54" s="53">
        <f t="shared" si="2"/>
        <v>7539</v>
      </c>
      <c r="I54" s="68">
        <f t="shared" si="4"/>
        <v>9.5037238360806183E-3</v>
      </c>
      <c r="J54" s="52">
        <f t="shared" si="3"/>
        <v>-460</v>
      </c>
    </row>
    <row r="55" spans="1:10">
      <c r="A55" s="89">
        <v>54</v>
      </c>
      <c r="B55" s="90" t="s">
        <v>146</v>
      </c>
      <c r="C55" s="52">
        <v>158073</v>
      </c>
      <c r="D55" s="52">
        <v>167479</v>
      </c>
      <c r="E55" s="52">
        <v>171507</v>
      </c>
      <c r="F55" s="67">
        <f t="shared" si="0"/>
        <v>1.2246358106740327E-2</v>
      </c>
      <c r="G55" s="67">
        <f t="shared" si="1"/>
        <v>8.4986050748704717E-2</v>
      </c>
      <c r="H55" s="53">
        <f t="shared" si="2"/>
        <v>13434</v>
      </c>
      <c r="I55" s="68">
        <f t="shared" si="4"/>
        <v>1.6935008093103467E-2</v>
      </c>
      <c r="J55" s="52">
        <f t="shared" si="3"/>
        <v>4028</v>
      </c>
    </row>
    <row r="56" spans="1:10">
      <c r="A56" s="89">
        <v>55</v>
      </c>
      <c r="B56" s="90" t="s">
        <v>147</v>
      </c>
      <c r="C56" s="52">
        <v>149350</v>
      </c>
      <c r="D56" s="52">
        <v>152719</v>
      </c>
      <c r="E56" s="52">
        <v>157246</v>
      </c>
      <c r="F56" s="67">
        <f t="shared" si="0"/>
        <v>1.1228059652681754E-2</v>
      </c>
      <c r="G56" s="67">
        <f t="shared" si="1"/>
        <v>5.2869099430867088E-2</v>
      </c>
      <c r="H56" s="53">
        <f t="shared" si="2"/>
        <v>7896</v>
      </c>
      <c r="I56" s="68">
        <f t="shared" si="4"/>
        <v>9.9537608979563021E-3</v>
      </c>
      <c r="J56" s="52">
        <f t="shared" si="3"/>
        <v>4527</v>
      </c>
    </row>
    <row r="57" spans="1:10">
      <c r="A57" s="89">
        <v>56</v>
      </c>
      <c r="B57" s="90" t="s">
        <v>148</v>
      </c>
      <c r="C57" s="52">
        <v>18550</v>
      </c>
      <c r="D57" s="52">
        <v>19340</v>
      </c>
      <c r="E57" s="52">
        <v>20765</v>
      </c>
      <c r="F57" s="67">
        <f t="shared" si="0"/>
        <v>1.4827128110599737E-3</v>
      </c>
      <c r="G57" s="67">
        <f t="shared" si="1"/>
        <v>0.11940700808625337</v>
      </c>
      <c r="H57" s="53">
        <f t="shared" si="2"/>
        <v>2215</v>
      </c>
      <c r="I57" s="68">
        <f t="shared" si="4"/>
        <v>2.7922467564555735E-3</v>
      </c>
      <c r="J57" s="52">
        <f t="shared" si="3"/>
        <v>1425</v>
      </c>
    </row>
    <row r="58" spans="1:10">
      <c r="A58" s="89">
        <v>57</v>
      </c>
      <c r="B58" s="90" t="s">
        <v>149</v>
      </c>
      <c r="C58" s="52">
        <v>22013</v>
      </c>
      <c r="D58" s="52">
        <v>22653</v>
      </c>
      <c r="E58" s="52">
        <v>23259</v>
      </c>
      <c r="F58" s="67">
        <f t="shared" si="0"/>
        <v>1.6607954381143235E-3</v>
      </c>
      <c r="G58" s="67">
        <f t="shared" si="1"/>
        <v>5.6602916458456366E-2</v>
      </c>
      <c r="H58" s="53">
        <f t="shared" si="2"/>
        <v>1246</v>
      </c>
      <c r="I58" s="68">
        <f t="shared" si="4"/>
        <v>1.5707175885072888E-3</v>
      </c>
      <c r="J58" s="52">
        <f t="shared" si="3"/>
        <v>606</v>
      </c>
    </row>
    <row r="59" spans="1:10">
      <c r="A59" s="89">
        <v>58</v>
      </c>
      <c r="B59" s="90" t="s">
        <v>150</v>
      </c>
      <c r="C59" s="52">
        <v>71008</v>
      </c>
      <c r="D59" s="52">
        <v>79275</v>
      </c>
      <c r="E59" s="52">
        <v>82055</v>
      </c>
      <c r="F59" s="67">
        <f t="shared" si="0"/>
        <v>5.8590898006995488E-3</v>
      </c>
      <c r="G59" s="67">
        <f t="shared" si="1"/>
        <v>0.15557401982875169</v>
      </c>
      <c r="H59" s="53">
        <f t="shared" si="2"/>
        <v>11047</v>
      </c>
      <c r="I59" s="68">
        <f t="shared" si="4"/>
        <v>1.3925936757817029E-2</v>
      </c>
      <c r="J59" s="52">
        <f t="shared" si="3"/>
        <v>2780</v>
      </c>
    </row>
    <row r="60" spans="1:10">
      <c r="A60" s="89">
        <v>59</v>
      </c>
      <c r="B60" s="90" t="s">
        <v>151</v>
      </c>
      <c r="C60" s="52">
        <v>237313</v>
      </c>
      <c r="D60" s="52">
        <v>242957</v>
      </c>
      <c r="E60" s="52">
        <v>248112</v>
      </c>
      <c r="F60" s="67">
        <f t="shared" si="0"/>
        <v>1.7716293810629048E-2</v>
      </c>
      <c r="G60" s="67">
        <f t="shared" si="1"/>
        <v>4.5505303122879912E-2</v>
      </c>
      <c r="H60" s="53">
        <f t="shared" si="2"/>
        <v>10799</v>
      </c>
      <c r="I60" s="68">
        <f t="shared" si="4"/>
        <v>1.3613305969735322E-2</v>
      </c>
      <c r="J60" s="52">
        <f t="shared" si="3"/>
        <v>5155</v>
      </c>
    </row>
    <row r="61" spans="1:10">
      <c r="A61" s="89">
        <v>60</v>
      </c>
      <c r="B61" s="90" t="s">
        <v>152</v>
      </c>
      <c r="C61" s="52">
        <v>50271</v>
      </c>
      <c r="D61" s="52">
        <v>52471</v>
      </c>
      <c r="E61" s="52">
        <v>52946</v>
      </c>
      <c r="F61" s="67">
        <f t="shared" si="0"/>
        <v>3.780578497201125E-3</v>
      </c>
      <c r="G61" s="67">
        <f t="shared" si="1"/>
        <v>5.3211593165045451E-2</v>
      </c>
      <c r="H61" s="53">
        <f t="shared" si="2"/>
        <v>2675</v>
      </c>
      <c r="I61" s="68">
        <f t="shared" si="4"/>
        <v>3.3721264440264827E-3</v>
      </c>
      <c r="J61" s="52">
        <f t="shared" si="3"/>
        <v>475</v>
      </c>
    </row>
    <row r="62" spans="1:10">
      <c r="A62" s="89">
        <v>61</v>
      </c>
      <c r="B62" s="90" t="s">
        <v>153</v>
      </c>
      <c r="C62" s="52">
        <v>110722</v>
      </c>
      <c r="D62" s="52">
        <v>114686</v>
      </c>
      <c r="E62" s="52">
        <v>115065</v>
      </c>
      <c r="F62" s="67">
        <f t="shared" si="0"/>
        <v>8.2161497522088064E-3</v>
      </c>
      <c r="G62" s="67">
        <f t="shared" si="1"/>
        <v>3.9224363721753579E-2</v>
      </c>
      <c r="H62" s="53">
        <f t="shared" si="2"/>
        <v>4343</v>
      </c>
      <c r="I62" s="68">
        <f t="shared" si="4"/>
        <v>5.4748206154792579E-3</v>
      </c>
      <c r="J62" s="52">
        <f t="shared" si="3"/>
        <v>379</v>
      </c>
    </row>
    <row r="63" spans="1:10">
      <c r="A63" s="89">
        <v>62</v>
      </c>
      <c r="B63" s="90" t="s">
        <v>154</v>
      </c>
      <c r="C63" s="52">
        <v>6690</v>
      </c>
      <c r="D63" s="52">
        <v>7986</v>
      </c>
      <c r="E63" s="52">
        <v>8068</v>
      </c>
      <c r="F63" s="67">
        <f t="shared" si="0"/>
        <v>5.760908721228927E-4</v>
      </c>
      <c r="G63" s="67">
        <f t="shared" si="1"/>
        <v>0.20597907324364723</v>
      </c>
      <c r="H63" s="53">
        <f t="shared" si="2"/>
        <v>1378</v>
      </c>
      <c r="I63" s="68">
        <f t="shared" si="4"/>
        <v>1.7371178466798105E-3</v>
      </c>
      <c r="J63" s="52">
        <f t="shared" si="3"/>
        <v>82</v>
      </c>
    </row>
    <row r="64" spans="1:10">
      <c r="A64" s="89">
        <v>63</v>
      </c>
      <c r="B64" s="90" t="s">
        <v>155</v>
      </c>
      <c r="C64" s="52">
        <v>111220</v>
      </c>
      <c r="D64" s="52">
        <v>112683</v>
      </c>
      <c r="E64" s="52">
        <v>120422</v>
      </c>
      <c r="F64" s="67">
        <f t="shared" si="0"/>
        <v>8.5986632378263501E-3</v>
      </c>
      <c r="G64" s="67">
        <f t="shared" si="1"/>
        <v>8.2736917820535869E-2</v>
      </c>
      <c r="H64" s="53">
        <f t="shared" si="2"/>
        <v>9202</v>
      </c>
      <c r="I64" s="68">
        <f t="shared" si="4"/>
        <v>1.1600114967451102E-2</v>
      </c>
      <c r="J64" s="52">
        <f t="shared" si="3"/>
        <v>7739</v>
      </c>
    </row>
    <row r="65" spans="1:10">
      <c r="A65" s="89">
        <v>64</v>
      </c>
      <c r="B65" s="90" t="s">
        <v>156</v>
      </c>
      <c r="C65" s="52">
        <v>56746</v>
      </c>
      <c r="D65" s="52">
        <v>58813</v>
      </c>
      <c r="E65" s="52">
        <v>60841</v>
      </c>
      <c r="F65" s="67">
        <f t="shared" si="0"/>
        <v>4.3443164044160779E-3</v>
      </c>
      <c r="G65" s="67">
        <f t="shared" si="1"/>
        <v>7.2163676734924048E-2</v>
      </c>
      <c r="H65" s="53">
        <f t="shared" si="2"/>
        <v>4095</v>
      </c>
      <c r="I65" s="68">
        <f t="shared" si="4"/>
        <v>5.16218982739755E-3</v>
      </c>
      <c r="J65" s="52">
        <f t="shared" si="3"/>
        <v>2028</v>
      </c>
    </row>
    <row r="66" spans="1:10">
      <c r="A66" s="89">
        <v>65</v>
      </c>
      <c r="B66" s="90" t="s">
        <v>157</v>
      </c>
      <c r="C66" s="52">
        <v>62667</v>
      </c>
      <c r="D66" s="52">
        <v>64059</v>
      </c>
      <c r="E66" s="52">
        <v>67511</v>
      </c>
      <c r="F66" s="67">
        <f t="shared" ref="F66:F83" si="5">E66/$E$83</f>
        <v>4.8205838953753856E-3</v>
      </c>
      <c r="G66" s="67">
        <f t="shared" ref="G66:G83" si="6">(E66-C66)/C66</f>
        <v>7.7297461183717109E-2</v>
      </c>
      <c r="H66" s="53">
        <f t="shared" ref="H66:H83" si="7">E66-C66</f>
        <v>4844</v>
      </c>
      <c r="I66" s="68">
        <f t="shared" si="4"/>
        <v>6.1063852317249654E-3</v>
      </c>
      <c r="J66" s="52">
        <f t="shared" ref="J66:J83" si="8">E66-D66</f>
        <v>3452</v>
      </c>
    </row>
    <row r="67" spans="1:10">
      <c r="A67" s="89">
        <v>66</v>
      </c>
      <c r="B67" s="90" t="s">
        <v>158</v>
      </c>
      <c r="C67" s="52">
        <v>36691</v>
      </c>
      <c r="D67" s="52">
        <v>38632</v>
      </c>
      <c r="E67" s="52">
        <v>39978</v>
      </c>
      <c r="F67" s="67">
        <f t="shared" si="5"/>
        <v>2.8546059600556527E-3</v>
      </c>
      <c r="G67" s="67">
        <f t="shared" si="6"/>
        <v>8.9586002016843372E-2</v>
      </c>
      <c r="H67" s="53">
        <f t="shared" si="7"/>
        <v>3287</v>
      </c>
      <c r="I67" s="68">
        <f t="shared" ref="I67:I83" si="9">H67/$H$83</f>
        <v>4.1436185500990834E-3</v>
      </c>
      <c r="J67" s="52">
        <f t="shared" si="8"/>
        <v>1346</v>
      </c>
    </row>
    <row r="68" spans="1:10">
      <c r="A68" s="89">
        <v>67</v>
      </c>
      <c r="B68" s="90" t="s">
        <v>159</v>
      </c>
      <c r="C68" s="52">
        <v>83272</v>
      </c>
      <c r="D68" s="52">
        <v>86084</v>
      </c>
      <c r="E68" s="52">
        <v>88187</v>
      </c>
      <c r="F68" s="67">
        <f t="shared" si="5"/>
        <v>6.2969417129278065E-3</v>
      </c>
      <c r="G68" s="67">
        <f t="shared" si="6"/>
        <v>5.9023441252762029E-2</v>
      </c>
      <c r="H68" s="53">
        <f t="shared" si="7"/>
        <v>4915</v>
      </c>
      <c r="I68" s="68">
        <f t="shared" si="9"/>
        <v>6.195888400893519E-3</v>
      </c>
      <c r="J68" s="52">
        <f t="shared" si="8"/>
        <v>2103</v>
      </c>
    </row>
    <row r="69" spans="1:10">
      <c r="A69" s="89">
        <v>68</v>
      </c>
      <c r="B69" s="90" t="s">
        <v>160</v>
      </c>
      <c r="C69" s="52">
        <v>42038</v>
      </c>
      <c r="D69" s="52">
        <v>43702</v>
      </c>
      <c r="E69" s="52">
        <v>45728</v>
      </c>
      <c r="F69" s="67">
        <f t="shared" si="5"/>
        <v>3.2651813832964352E-3</v>
      </c>
      <c r="G69" s="67">
        <f t="shared" si="6"/>
        <v>8.7777724915552593E-2</v>
      </c>
      <c r="H69" s="53">
        <f t="shared" si="7"/>
        <v>3690</v>
      </c>
      <c r="I69" s="68">
        <f t="shared" si="9"/>
        <v>4.6516435807318589E-3</v>
      </c>
      <c r="J69" s="52">
        <f t="shared" si="8"/>
        <v>2026</v>
      </c>
    </row>
    <row r="70" spans="1:10">
      <c r="A70" s="89">
        <v>69</v>
      </c>
      <c r="B70" s="90" t="s">
        <v>161</v>
      </c>
      <c r="C70" s="52">
        <v>7560</v>
      </c>
      <c r="D70" s="52">
        <v>7971</v>
      </c>
      <c r="E70" s="52">
        <v>9964</v>
      </c>
      <c r="F70" s="67">
        <f t="shared" si="5"/>
        <v>7.1147365516020117E-4</v>
      </c>
      <c r="G70" s="67">
        <f t="shared" si="6"/>
        <v>0.31798941798941799</v>
      </c>
      <c r="H70" s="53">
        <f t="shared" si="7"/>
        <v>2404</v>
      </c>
      <c r="I70" s="68">
        <f t="shared" si="9"/>
        <v>3.0305016715662298E-3</v>
      </c>
      <c r="J70" s="52">
        <f t="shared" si="8"/>
        <v>1993</v>
      </c>
    </row>
    <row r="71" spans="1:10">
      <c r="A71" s="89">
        <v>70</v>
      </c>
      <c r="B71" s="90" t="s">
        <v>162</v>
      </c>
      <c r="C71" s="52">
        <v>41026</v>
      </c>
      <c r="D71" s="52">
        <v>41492</v>
      </c>
      <c r="E71" s="52">
        <v>43183</v>
      </c>
      <c r="F71" s="67">
        <f t="shared" si="5"/>
        <v>3.0834571307489932E-3</v>
      </c>
      <c r="G71" s="67">
        <f t="shared" si="6"/>
        <v>5.2576414956369132E-2</v>
      </c>
      <c r="H71" s="53">
        <f t="shared" si="7"/>
        <v>2157</v>
      </c>
      <c r="I71" s="68">
        <f t="shared" si="9"/>
        <v>2.7191314915009806E-3</v>
      </c>
      <c r="J71" s="52">
        <f t="shared" si="8"/>
        <v>1691</v>
      </c>
    </row>
    <row r="72" spans="1:10">
      <c r="A72" s="89">
        <v>71</v>
      </c>
      <c r="B72" s="90" t="s">
        <v>163</v>
      </c>
      <c r="C72" s="52">
        <v>31682</v>
      </c>
      <c r="D72" s="52">
        <v>34675</v>
      </c>
      <c r="E72" s="52">
        <v>37228</v>
      </c>
      <c r="F72" s="67">
        <f t="shared" si="5"/>
        <v>2.658243801114409E-3</v>
      </c>
      <c r="G72" s="67">
        <f t="shared" si="6"/>
        <v>0.17505208004545167</v>
      </c>
      <c r="H72" s="53">
        <f t="shared" si="7"/>
        <v>5546</v>
      </c>
      <c r="I72" s="68">
        <f t="shared" si="9"/>
        <v>6.9913320592788313E-3</v>
      </c>
      <c r="J72" s="52">
        <f t="shared" si="8"/>
        <v>2553</v>
      </c>
    </row>
    <row r="73" spans="1:10">
      <c r="A73" s="89">
        <v>72</v>
      </c>
      <c r="B73" s="90" t="s">
        <v>164</v>
      </c>
      <c r="C73" s="52">
        <v>43276</v>
      </c>
      <c r="D73" s="52">
        <v>43878</v>
      </c>
      <c r="E73" s="52">
        <v>45111</v>
      </c>
      <c r="F73" s="67">
        <f t="shared" si="5"/>
        <v>3.2211248552721631E-3</v>
      </c>
      <c r="G73" s="67">
        <f t="shared" si="6"/>
        <v>4.2402255291616599E-2</v>
      </c>
      <c r="H73" s="53">
        <f t="shared" si="7"/>
        <v>1835</v>
      </c>
      <c r="I73" s="68">
        <f t="shared" si="9"/>
        <v>2.3132157102013443E-3</v>
      </c>
      <c r="J73" s="52">
        <f t="shared" si="8"/>
        <v>1233</v>
      </c>
    </row>
    <row r="74" spans="1:10">
      <c r="A74" s="89">
        <v>73</v>
      </c>
      <c r="B74" s="90" t="s">
        <v>165</v>
      </c>
      <c r="C74" s="52">
        <v>26630</v>
      </c>
      <c r="D74" s="52">
        <v>25267</v>
      </c>
      <c r="E74" s="52">
        <v>26778</v>
      </c>
      <c r="F74" s="67">
        <f t="shared" si="5"/>
        <v>1.9120675971376823E-3</v>
      </c>
      <c r="G74" s="67">
        <f t="shared" si="6"/>
        <v>5.5576417574164476E-3</v>
      </c>
      <c r="H74" s="53">
        <f t="shared" si="7"/>
        <v>148</v>
      </c>
      <c r="I74" s="68">
        <f t="shared" si="9"/>
        <v>1.8656998643585773E-4</v>
      </c>
      <c r="J74" s="52">
        <f t="shared" si="8"/>
        <v>1511</v>
      </c>
    </row>
    <row r="75" spans="1:10">
      <c r="A75" s="89">
        <v>74</v>
      </c>
      <c r="B75" s="90" t="s">
        <v>166</v>
      </c>
      <c r="C75" s="52">
        <v>26901</v>
      </c>
      <c r="D75" s="52">
        <v>27184</v>
      </c>
      <c r="E75" s="52">
        <v>28173</v>
      </c>
      <c r="F75" s="67">
        <f t="shared" si="5"/>
        <v>2.0116767650369678E-3</v>
      </c>
      <c r="G75" s="67">
        <f t="shared" si="6"/>
        <v>4.7284487565518007E-2</v>
      </c>
      <c r="H75" s="53">
        <f t="shared" si="7"/>
        <v>1272</v>
      </c>
      <c r="I75" s="68">
        <f t="shared" si="9"/>
        <v>1.6034933969352099E-3</v>
      </c>
      <c r="J75" s="52">
        <f t="shared" si="8"/>
        <v>989</v>
      </c>
    </row>
    <row r="76" spans="1:10">
      <c r="A76" s="89">
        <v>75</v>
      </c>
      <c r="B76" s="90" t="s">
        <v>167</v>
      </c>
      <c r="C76" s="52">
        <v>8009</v>
      </c>
      <c r="D76" s="52">
        <v>8451</v>
      </c>
      <c r="E76" s="52">
        <v>7760</v>
      </c>
      <c r="F76" s="67">
        <f t="shared" si="5"/>
        <v>5.5409831032147343E-4</v>
      </c>
      <c r="G76" s="67">
        <f t="shared" si="6"/>
        <v>-3.1090023723311273E-2</v>
      </c>
      <c r="H76" s="53">
        <f t="shared" si="7"/>
        <v>-249</v>
      </c>
      <c r="I76" s="68">
        <f t="shared" si="9"/>
        <v>-3.1389139609816605E-4</v>
      </c>
      <c r="J76" s="52">
        <f t="shared" si="8"/>
        <v>-691</v>
      </c>
    </row>
    <row r="77" spans="1:10">
      <c r="A77" s="89">
        <v>76</v>
      </c>
      <c r="B77" s="90" t="s">
        <v>168</v>
      </c>
      <c r="C77" s="52">
        <v>12904</v>
      </c>
      <c r="D77" s="52">
        <v>12671</v>
      </c>
      <c r="E77" s="52">
        <v>13030</v>
      </c>
      <c r="F77" s="67">
        <f t="shared" si="5"/>
        <v>9.303996112743297E-4</v>
      </c>
      <c r="G77" s="67">
        <f t="shared" si="6"/>
        <v>9.7644141351518905E-3</v>
      </c>
      <c r="H77" s="53">
        <f t="shared" si="7"/>
        <v>126</v>
      </c>
      <c r="I77" s="68">
        <f t="shared" si="9"/>
        <v>1.5883661007377078E-4</v>
      </c>
      <c r="J77" s="52">
        <f t="shared" si="8"/>
        <v>359</v>
      </c>
    </row>
    <row r="78" spans="1:10">
      <c r="A78" s="89">
        <v>77</v>
      </c>
      <c r="B78" s="90" t="s">
        <v>169</v>
      </c>
      <c r="C78" s="52">
        <v>46231</v>
      </c>
      <c r="D78" s="52">
        <v>50572</v>
      </c>
      <c r="E78" s="52">
        <v>51678</v>
      </c>
      <c r="F78" s="67">
        <f t="shared" si="5"/>
        <v>3.6900376908238536E-3</v>
      </c>
      <c r="G78" s="67">
        <f t="shared" si="6"/>
        <v>0.11782137526767754</v>
      </c>
      <c r="H78" s="53">
        <f t="shared" si="7"/>
        <v>5447</v>
      </c>
      <c r="I78" s="68">
        <f t="shared" si="9"/>
        <v>6.8665318656494397E-3</v>
      </c>
      <c r="J78" s="52">
        <f t="shared" si="8"/>
        <v>1106</v>
      </c>
    </row>
    <row r="79" spans="1:10">
      <c r="A79" s="89">
        <v>78</v>
      </c>
      <c r="B79" s="90" t="s">
        <v>170</v>
      </c>
      <c r="C79" s="52">
        <v>36213</v>
      </c>
      <c r="D79" s="52">
        <v>38246</v>
      </c>
      <c r="E79" s="52">
        <v>42267</v>
      </c>
      <c r="F79" s="67">
        <f t="shared" si="5"/>
        <v>3.0180506807162008E-3</v>
      </c>
      <c r="G79" s="67">
        <f t="shared" si="6"/>
        <v>0.16717753293016321</v>
      </c>
      <c r="H79" s="53">
        <f t="shared" si="7"/>
        <v>6054</v>
      </c>
      <c r="I79" s="68">
        <f t="shared" si="9"/>
        <v>7.6317209316397487E-3</v>
      </c>
      <c r="J79" s="52">
        <f t="shared" si="8"/>
        <v>4021</v>
      </c>
    </row>
    <row r="80" spans="1:10">
      <c r="A80" s="89">
        <v>79</v>
      </c>
      <c r="B80" s="90" t="s">
        <v>171</v>
      </c>
      <c r="C80" s="52">
        <v>10824</v>
      </c>
      <c r="D80" s="52">
        <v>11148</v>
      </c>
      <c r="E80" s="52">
        <v>13275</v>
      </c>
      <c r="F80" s="67">
        <f t="shared" si="5"/>
        <v>9.4789369452545874E-4</v>
      </c>
      <c r="G80" s="67">
        <f t="shared" si="6"/>
        <v>0.22644124168514412</v>
      </c>
      <c r="H80" s="53">
        <f t="shared" si="7"/>
        <v>2451</v>
      </c>
      <c r="I80" s="68">
        <f t="shared" si="9"/>
        <v>3.0897502483397793E-3</v>
      </c>
      <c r="J80" s="52">
        <f t="shared" si="8"/>
        <v>2127</v>
      </c>
    </row>
    <row r="81" spans="1:10">
      <c r="A81" s="89">
        <v>80</v>
      </c>
      <c r="B81" s="90" t="s">
        <v>172</v>
      </c>
      <c r="C81" s="52">
        <v>48570</v>
      </c>
      <c r="D81" s="52">
        <v>48132</v>
      </c>
      <c r="E81" s="52">
        <v>50633</v>
      </c>
      <c r="F81" s="67">
        <f t="shared" si="5"/>
        <v>3.6154200704261808E-3</v>
      </c>
      <c r="G81" s="67">
        <f t="shared" si="6"/>
        <v>4.2474778669960883E-2</v>
      </c>
      <c r="H81" s="53">
        <f t="shared" si="7"/>
        <v>2063</v>
      </c>
      <c r="I81" s="68">
        <f t="shared" si="9"/>
        <v>2.600634337953882E-3</v>
      </c>
      <c r="J81" s="52">
        <f t="shared" si="8"/>
        <v>2501</v>
      </c>
    </row>
    <row r="82" spans="1:10" ht="15" thickBot="1">
      <c r="A82" s="89">
        <v>81</v>
      </c>
      <c r="B82" s="90" t="s">
        <v>173</v>
      </c>
      <c r="C82" s="52">
        <v>72103</v>
      </c>
      <c r="D82" s="52">
        <v>72709</v>
      </c>
      <c r="E82" s="52">
        <v>74566</v>
      </c>
      <c r="F82" s="67">
        <f t="shared" si="5"/>
        <v>5.3243420885864673E-3</v>
      </c>
      <c r="G82" s="67">
        <f t="shared" si="6"/>
        <v>3.4159466319015855E-2</v>
      </c>
      <c r="H82" s="53">
        <f t="shared" si="7"/>
        <v>2463</v>
      </c>
      <c r="I82" s="68">
        <f t="shared" si="9"/>
        <v>3.1048775445372814E-3</v>
      </c>
      <c r="J82" s="52">
        <f t="shared" si="8"/>
        <v>1857</v>
      </c>
    </row>
    <row r="83" spans="1:10" s="12" customFormat="1" ht="15" thickBot="1">
      <c r="A83" s="165" t="s">
        <v>174</v>
      </c>
      <c r="B83" s="166"/>
      <c r="C83" s="91">
        <v>13211467</v>
      </c>
      <c r="D83" s="91">
        <v>13761913</v>
      </c>
      <c r="E83" s="91">
        <v>14004735</v>
      </c>
      <c r="F83" s="74">
        <f t="shared" si="5"/>
        <v>1</v>
      </c>
      <c r="G83" s="74">
        <f t="shared" si="6"/>
        <v>6.0043899742549409E-2</v>
      </c>
      <c r="H83" s="72">
        <f t="shared" si="7"/>
        <v>793268</v>
      </c>
      <c r="I83" s="75">
        <f t="shared" si="9"/>
        <v>1</v>
      </c>
      <c r="J83" s="73">
        <f t="shared" si="8"/>
        <v>242822</v>
      </c>
    </row>
    <row r="84" spans="1:1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4"/>
  <sheetViews>
    <sheetView topLeftCell="D1" workbookViewId="0">
      <pane ySplit="1" topLeftCell="A80" activePane="bottomLeft" state="frozen"/>
      <selection activeCell="W1" sqref="W1"/>
      <selection pane="bottomLeft" activeCell="F87" sqref="F87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3.6328125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3.1796875" style="8" customWidth="1"/>
    <col min="11" max="16384" width="9.1796875" style="8"/>
  </cols>
  <sheetData>
    <row r="1" spans="1:12" ht="29.5" thickBot="1">
      <c r="A1" s="24" t="s">
        <v>92</v>
      </c>
      <c r="B1" s="24" t="s">
        <v>175</v>
      </c>
      <c r="C1" s="36">
        <v>41913</v>
      </c>
      <c r="D1" s="36">
        <v>42248</v>
      </c>
      <c r="E1" s="36">
        <v>42278</v>
      </c>
      <c r="F1" s="94" t="s">
        <v>283</v>
      </c>
      <c r="G1" s="18" t="s">
        <v>288</v>
      </c>
      <c r="H1" s="1" t="s">
        <v>289</v>
      </c>
      <c r="I1" s="1" t="s">
        <v>286</v>
      </c>
      <c r="J1" s="34" t="s">
        <v>290</v>
      </c>
    </row>
    <row r="2" spans="1:12">
      <c r="A2" s="87">
        <v>1</v>
      </c>
      <c r="B2" s="88" t="s">
        <v>93</v>
      </c>
      <c r="C2" s="83">
        <v>52222</v>
      </c>
      <c r="D2" s="83">
        <v>52929</v>
      </c>
      <c r="E2" s="92">
        <v>51928</v>
      </c>
      <c r="F2" s="84">
        <f t="shared" ref="F2:F65" si="0">E2/$E$83</f>
        <v>2.5628838859810824E-2</v>
      </c>
      <c r="G2" s="84">
        <f t="shared" ref="G2:G65" si="1">(E2-C2)/C2</f>
        <v>-5.6298111906859178E-3</v>
      </c>
      <c r="H2" s="85">
        <f t="shared" ref="H2:H65" si="2">E2-C2</f>
        <v>-294</v>
      </c>
      <c r="I2" s="86">
        <f>H2/$H$83</f>
        <v>-1.2150266561970493E-2</v>
      </c>
      <c r="J2" s="83">
        <f t="shared" ref="J2:J65" si="3">E2-D2</f>
        <v>-1001</v>
      </c>
      <c r="K2" s="33"/>
      <c r="L2" s="11"/>
    </row>
    <row r="3" spans="1:12">
      <c r="A3" s="89">
        <v>2</v>
      </c>
      <c r="B3" s="90" t="s">
        <v>94</v>
      </c>
      <c r="C3" s="52">
        <v>11026</v>
      </c>
      <c r="D3" s="52">
        <v>11434</v>
      </c>
      <c r="E3" s="93">
        <v>11303</v>
      </c>
      <c r="F3" s="67">
        <f t="shared" si="0"/>
        <v>5.5785465573956585E-3</v>
      </c>
      <c r="G3" s="67">
        <f t="shared" si="1"/>
        <v>2.5122437874115725E-2</v>
      </c>
      <c r="H3" s="53">
        <f t="shared" si="2"/>
        <v>277</v>
      </c>
      <c r="I3" s="68">
        <f t="shared" ref="I3:I66" si="4">H3/$H$83</f>
        <v>1.1447700128115055E-2</v>
      </c>
      <c r="J3" s="52">
        <f t="shared" si="3"/>
        <v>-131</v>
      </c>
      <c r="K3" s="33"/>
      <c r="L3" s="11"/>
    </row>
    <row r="4" spans="1:12">
      <c r="A4" s="89">
        <v>3</v>
      </c>
      <c r="B4" s="90" t="s">
        <v>95</v>
      </c>
      <c r="C4" s="52">
        <v>16700</v>
      </c>
      <c r="D4" s="52">
        <v>17136</v>
      </c>
      <c r="E4" s="93">
        <v>17182</v>
      </c>
      <c r="F4" s="67">
        <f t="shared" si="0"/>
        <v>8.4801014729870127E-3</v>
      </c>
      <c r="G4" s="67">
        <f t="shared" si="1"/>
        <v>2.8862275449101797E-2</v>
      </c>
      <c r="H4" s="53">
        <f t="shared" si="2"/>
        <v>482</v>
      </c>
      <c r="I4" s="68">
        <f t="shared" si="4"/>
        <v>1.9919824771665907E-2</v>
      </c>
      <c r="J4" s="52">
        <f t="shared" si="3"/>
        <v>46</v>
      </c>
      <c r="K4" s="33"/>
      <c r="L4" s="11"/>
    </row>
    <row r="5" spans="1:12">
      <c r="A5" s="89">
        <v>4</v>
      </c>
      <c r="B5" s="90" t="s">
        <v>96</v>
      </c>
      <c r="C5" s="52">
        <v>5538</v>
      </c>
      <c r="D5" s="52">
        <v>5678</v>
      </c>
      <c r="E5" s="93">
        <v>5632</v>
      </c>
      <c r="F5" s="67">
        <f t="shared" si="0"/>
        <v>2.7796491383926701E-3</v>
      </c>
      <c r="G5" s="67">
        <f t="shared" si="1"/>
        <v>1.6973636691946552E-2</v>
      </c>
      <c r="H5" s="53">
        <f t="shared" si="2"/>
        <v>94</v>
      </c>
      <c r="I5" s="68">
        <f t="shared" si="4"/>
        <v>3.8847791048477083E-3</v>
      </c>
      <c r="J5" s="52">
        <f t="shared" si="3"/>
        <v>-46</v>
      </c>
      <c r="K5" s="33"/>
      <c r="L5" s="11"/>
    </row>
    <row r="6" spans="1:12">
      <c r="A6" s="89">
        <v>5</v>
      </c>
      <c r="B6" s="90" t="s">
        <v>97</v>
      </c>
      <c r="C6" s="52">
        <v>7598</v>
      </c>
      <c r="D6" s="52">
        <v>7573</v>
      </c>
      <c r="E6" s="93">
        <v>7562</v>
      </c>
      <c r="F6" s="67">
        <f t="shared" si="0"/>
        <v>3.7321922557751012E-3</v>
      </c>
      <c r="G6" s="67">
        <f t="shared" si="1"/>
        <v>-4.7380889707817845E-3</v>
      </c>
      <c r="H6" s="53">
        <f t="shared" si="2"/>
        <v>-36</v>
      </c>
      <c r="I6" s="68">
        <f t="shared" si="4"/>
        <v>-1.487787742282101E-3</v>
      </c>
      <c r="J6" s="52">
        <f t="shared" si="3"/>
        <v>-11</v>
      </c>
      <c r="K6" s="33"/>
      <c r="L6" s="11"/>
    </row>
    <row r="7" spans="1:12">
      <c r="A7" s="89">
        <v>6</v>
      </c>
      <c r="B7" s="90" t="s">
        <v>98</v>
      </c>
      <c r="C7" s="52">
        <v>129203</v>
      </c>
      <c r="D7" s="52">
        <v>130078</v>
      </c>
      <c r="E7" s="93">
        <v>129884</v>
      </c>
      <c r="F7" s="67">
        <f t="shared" si="0"/>
        <v>6.4103684071554243E-2</v>
      </c>
      <c r="G7" s="67">
        <f t="shared" si="1"/>
        <v>5.2707754463905635E-3</v>
      </c>
      <c r="H7" s="53">
        <f t="shared" si="2"/>
        <v>681</v>
      </c>
      <c r="I7" s="68">
        <f t="shared" si="4"/>
        <v>2.8143984791503079E-2</v>
      </c>
      <c r="J7" s="52">
        <f t="shared" si="3"/>
        <v>-194</v>
      </c>
      <c r="K7" s="33"/>
      <c r="L7" s="11"/>
    </row>
    <row r="8" spans="1:12">
      <c r="A8" s="89">
        <v>7</v>
      </c>
      <c r="B8" s="90" t="s">
        <v>99</v>
      </c>
      <c r="C8" s="52">
        <v>91479</v>
      </c>
      <c r="D8" s="52">
        <v>90465</v>
      </c>
      <c r="E8" s="93">
        <v>90342</v>
      </c>
      <c r="F8" s="67">
        <f t="shared" si="0"/>
        <v>4.4587901715317929E-2</v>
      </c>
      <c r="G8" s="67">
        <f t="shared" si="1"/>
        <v>-1.2429082084412816E-2</v>
      </c>
      <c r="H8" s="53">
        <f t="shared" si="2"/>
        <v>-1137</v>
      </c>
      <c r="I8" s="68">
        <f t="shared" si="4"/>
        <v>-4.6989296193743028E-2</v>
      </c>
      <c r="J8" s="52">
        <f t="shared" si="3"/>
        <v>-123</v>
      </c>
      <c r="K8" s="33"/>
      <c r="L8" s="11"/>
    </row>
    <row r="9" spans="1:12">
      <c r="A9" s="89">
        <v>8</v>
      </c>
      <c r="B9" s="90" t="s">
        <v>100</v>
      </c>
      <c r="C9" s="52">
        <v>4511</v>
      </c>
      <c r="D9" s="52">
        <v>4468</v>
      </c>
      <c r="E9" s="93">
        <v>4467</v>
      </c>
      <c r="F9" s="67">
        <f t="shared" si="0"/>
        <v>2.2046684483664871E-3</v>
      </c>
      <c r="G9" s="67">
        <f t="shared" si="1"/>
        <v>-9.7539348259809353E-3</v>
      </c>
      <c r="H9" s="53">
        <f t="shared" si="2"/>
        <v>-44</v>
      </c>
      <c r="I9" s="68">
        <f t="shared" si="4"/>
        <v>-1.8184072405670125E-3</v>
      </c>
      <c r="J9" s="52">
        <f t="shared" si="3"/>
        <v>-1</v>
      </c>
      <c r="K9" s="33"/>
      <c r="L9" s="11"/>
    </row>
    <row r="10" spans="1:12">
      <c r="A10" s="89">
        <v>9</v>
      </c>
      <c r="B10" s="90" t="s">
        <v>101</v>
      </c>
      <c r="C10" s="52">
        <v>35353</v>
      </c>
      <c r="D10" s="52">
        <v>35594</v>
      </c>
      <c r="E10" s="93">
        <v>35524</v>
      </c>
      <c r="F10" s="67">
        <f t="shared" si="0"/>
        <v>1.7532715907716833E-2</v>
      </c>
      <c r="G10" s="67">
        <f t="shared" si="1"/>
        <v>4.8369303878030151E-3</v>
      </c>
      <c r="H10" s="53">
        <f t="shared" si="2"/>
        <v>171</v>
      </c>
      <c r="I10" s="68">
        <f t="shared" si="4"/>
        <v>7.0669917758399798E-3</v>
      </c>
      <c r="J10" s="52">
        <f t="shared" si="3"/>
        <v>-70</v>
      </c>
      <c r="K10" s="33"/>
      <c r="L10" s="11"/>
    </row>
    <row r="11" spans="1:12">
      <c r="A11" s="89">
        <v>10</v>
      </c>
      <c r="B11" s="90" t="s">
        <v>102</v>
      </c>
      <c r="C11" s="52">
        <v>36275</v>
      </c>
      <c r="D11" s="52">
        <v>35664</v>
      </c>
      <c r="E11" s="93">
        <v>35557</v>
      </c>
      <c r="F11" s="67">
        <f t="shared" si="0"/>
        <v>1.7549002914387102E-2</v>
      </c>
      <c r="G11" s="67">
        <f t="shared" si="1"/>
        <v>-1.9793246037215714E-2</v>
      </c>
      <c r="H11" s="53">
        <f t="shared" si="2"/>
        <v>-718</v>
      </c>
      <c r="I11" s="68">
        <f t="shared" si="4"/>
        <v>-2.9673099971070795E-2</v>
      </c>
      <c r="J11" s="52">
        <f t="shared" si="3"/>
        <v>-107</v>
      </c>
      <c r="K11" s="33"/>
      <c r="L11" s="11"/>
    </row>
    <row r="12" spans="1:12">
      <c r="A12" s="89">
        <v>11</v>
      </c>
      <c r="B12" s="90" t="s">
        <v>103</v>
      </c>
      <c r="C12" s="52">
        <v>4129</v>
      </c>
      <c r="D12" s="52">
        <v>4084</v>
      </c>
      <c r="E12" s="93">
        <v>4107</v>
      </c>
      <c r="F12" s="67">
        <f t="shared" si="0"/>
        <v>2.0269920119635465E-3</v>
      </c>
      <c r="G12" s="67">
        <f t="shared" si="1"/>
        <v>-5.3281666263017679E-3</v>
      </c>
      <c r="H12" s="53">
        <f t="shared" si="2"/>
        <v>-22</v>
      </c>
      <c r="I12" s="68">
        <f t="shared" si="4"/>
        <v>-9.0920362028350623E-4</v>
      </c>
      <c r="J12" s="52">
        <f t="shared" si="3"/>
        <v>23</v>
      </c>
      <c r="K12" s="33"/>
      <c r="L12" s="11"/>
    </row>
    <row r="13" spans="1:12">
      <c r="A13" s="89">
        <v>12</v>
      </c>
      <c r="B13" s="90" t="s">
        <v>104</v>
      </c>
      <c r="C13" s="52">
        <v>2842</v>
      </c>
      <c r="D13" s="52">
        <v>3079</v>
      </c>
      <c r="E13" s="93">
        <v>2967</v>
      </c>
      <c r="F13" s="67">
        <f t="shared" si="0"/>
        <v>1.4643499633542349E-3</v>
      </c>
      <c r="G13" s="67">
        <f t="shared" si="1"/>
        <v>4.3983110485573539E-2</v>
      </c>
      <c r="H13" s="53">
        <f t="shared" si="2"/>
        <v>125</v>
      </c>
      <c r="I13" s="68">
        <f t="shared" si="4"/>
        <v>5.1659296607017395E-3</v>
      </c>
      <c r="J13" s="52">
        <f t="shared" si="3"/>
        <v>-112</v>
      </c>
      <c r="K13" s="33"/>
      <c r="L13" s="11"/>
    </row>
    <row r="14" spans="1:12">
      <c r="A14" s="89">
        <v>13</v>
      </c>
      <c r="B14" s="90" t="s">
        <v>105</v>
      </c>
      <c r="C14" s="52">
        <v>4944</v>
      </c>
      <c r="D14" s="52">
        <v>4743</v>
      </c>
      <c r="E14" s="93">
        <v>4723</v>
      </c>
      <c r="F14" s="67">
        <f t="shared" si="0"/>
        <v>2.3310161364752452E-3</v>
      </c>
      <c r="G14" s="67">
        <f t="shared" si="1"/>
        <v>-4.4700647249190942E-2</v>
      </c>
      <c r="H14" s="53">
        <f t="shared" si="2"/>
        <v>-221</v>
      </c>
      <c r="I14" s="68">
        <f t="shared" si="4"/>
        <v>-9.1333636401206755E-3</v>
      </c>
      <c r="J14" s="52">
        <f t="shared" si="3"/>
        <v>-20</v>
      </c>
      <c r="K14" s="33"/>
      <c r="L14" s="11"/>
    </row>
    <row r="15" spans="1:12">
      <c r="A15" s="89">
        <v>14</v>
      </c>
      <c r="B15" s="90" t="s">
        <v>106</v>
      </c>
      <c r="C15" s="52">
        <v>6827</v>
      </c>
      <c r="D15" s="52">
        <v>6769</v>
      </c>
      <c r="E15" s="93">
        <v>6775</v>
      </c>
      <c r="F15" s="67">
        <f t="shared" si="0"/>
        <v>3.3437718239720062E-3</v>
      </c>
      <c r="G15" s="67">
        <f t="shared" si="1"/>
        <v>-7.6168155851765052E-3</v>
      </c>
      <c r="H15" s="53">
        <f t="shared" si="2"/>
        <v>-52</v>
      </c>
      <c r="I15" s="68">
        <f t="shared" si="4"/>
        <v>-2.1490267388519237E-3</v>
      </c>
      <c r="J15" s="52">
        <f t="shared" si="3"/>
        <v>6</v>
      </c>
      <c r="K15" s="33"/>
      <c r="L15" s="11"/>
    </row>
    <row r="16" spans="1:12">
      <c r="A16" s="89">
        <v>15</v>
      </c>
      <c r="B16" s="90" t="s">
        <v>107</v>
      </c>
      <c r="C16" s="52">
        <v>8524</v>
      </c>
      <c r="D16" s="52">
        <v>8361</v>
      </c>
      <c r="E16" s="93">
        <v>8391</v>
      </c>
      <c r="F16" s="67">
        <f t="shared" si="0"/>
        <v>4.1413416051585394E-3</v>
      </c>
      <c r="G16" s="67">
        <f t="shared" si="1"/>
        <v>-1.5603003284842798E-2</v>
      </c>
      <c r="H16" s="53">
        <f t="shared" si="2"/>
        <v>-133</v>
      </c>
      <c r="I16" s="68">
        <f t="shared" si="4"/>
        <v>-5.496549158986651E-3</v>
      </c>
      <c r="J16" s="52">
        <f t="shared" si="3"/>
        <v>30</v>
      </c>
      <c r="K16" s="33"/>
      <c r="L16" s="11"/>
    </row>
    <row r="17" spans="1:10">
      <c r="A17" s="89">
        <v>16</v>
      </c>
      <c r="B17" s="90" t="s">
        <v>108</v>
      </c>
      <c r="C17" s="52">
        <v>79183</v>
      </c>
      <c r="D17" s="52">
        <v>80368</v>
      </c>
      <c r="E17" s="93">
        <v>80634</v>
      </c>
      <c r="F17" s="67">
        <f t="shared" si="0"/>
        <v>3.9796560480318634E-2</v>
      </c>
      <c r="G17" s="67">
        <f t="shared" si="1"/>
        <v>1.8324640389982699E-2</v>
      </c>
      <c r="H17" s="53">
        <f t="shared" si="2"/>
        <v>1451</v>
      </c>
      <c r="I17" s="68">
        <f t="shared" si="4"/>
        <v>5.9966111501425799E-2</v>
      </c>
      <c r="J17" s="52">
        <f t="shared" si="3"/>
        <v>266</v>
      </c>
    </row>
    <row r="18" spans="1:10">
      <c r="A18" s="89">
        <v>17</v>
      </c>
      <c r="B18" s="90" t="s">
        <v>109</v>
      </c>
      <c r="C18" s="52">
        <v>15965</v>
      </c>
      <c r="D18" s="52">
        <v>15664</v>
      </c>
      <c r="E18" s="93">
        <v>15670</v>
      </c>
      <c r="F18" s="67">
        <f t="shared" si="0"/>
        <v>7.7338604400946625E-3</v>
      </c>
      <c r="G18" s="67">
        <f t="shared" si="1"/>
        <v>-1.8477920450986535E-2</v>
      </c>
      <c r="H18" s="53">
        <f t="shared" si="2"/>
        <v>-295</v>
      </c>
      <c r="I18" s="68">
        <f t="shared" si="4"/>
        <v>-1.2191593999256106E-2</v>
      </c>
      <c r="J18" s="52">
        <f t="shared" si="3"/>
        <v>6</v>
      </c>
    </row>
    <row r="19" spans="1:10">
      <c r="A19" s="89">
        <v>18</v>
      </c>
      <c r="B19" s="90" t="s">
        <v>110</v>
      </c>
      <c r="C19" s="52">
        <v>2921</v>
      </c>
      <c r="D19" s="52">
        <v>2912</v>
      </c>
      <c r="E19" s="93">
        <v>2906</v>
      </c>
      <c r="F19" s="67">
        <f t="shared" si="0"/>
        <v>1.43424367829707E-3</v>
      </c>
      <c r="G19" s="67">
        <f t="shared" si="1"/>
        <v>-5.1352276617596714E-3</v>
      </c>
      <c r="H19" s="53">
        <f t="shared" si="2"/>
        <v>-15</v>
      </c>
      <c r="I19" s="68">
        <f t="shared" si="4"/>
        <v>-6.199115592842088E-4</v>
      </c>
      <c r="J19" s="52">
        <f t="shared" si="3"/>
        <v>-6</v>
      </c>
    </row>
    <row r="20" spans="1:10">
      <c r="A20" s="89">
        <v>19</v>
      </c>
      <c r="B20" s="90" t="s">
        <v>111</v>
      </c>
      <c r="C20" s="52">
        <v>12019</v>
      </c>
      <c r="D20" s="52">
        <v>11957</v>
      </c>
      <c r="E20" s="93">
        <v>11917</v>
      </c>
      <c r="F20" s="67">
        <f t="shared" si="0"/>
        <v>5.881583590594007E-3</v>
      </c>
      <c r="G20" s="67">
        <f t="shared" si="1"/>
        <v>-8.4865629420084864E-3</v>
      </c>
      <c r="H20" s="53">
        <f t="shared" si="2"/>
        <v>-102</v>
      </c>
      <c r="I20" s="68">
        <f t="shared" si="4"/>
        <v>-4.2153986031326198E-3</v>
      </c>
      <c r="J20" s="52">
        <f t="shared" si="3"/>
        <v>-40</v>
      </c>
    </row>
    <row r="21" spans="1:10">
      <c r="A21" s="89">
        <v>20</v>
      </c>
      <c r="B21" s="90" t="s">
        <v>112</v>
      </c>
      <c r="C21" s="52">
        <v>34410</v>
      </c>
      <c r="D21" s="52">
        <v>33988</v>
      </c>
      <c r="E21" s="93">
        <v>33985</v>
      </c>
      <c r="F21" s="67">
        <f t="shared" si="0"/>
        <v>1.6773149142094261E-2</v>
      </c>
      <c r="G21" s="67">
        <f t="shared" si="1"/>
        <v>-1.2351060738157513E-2</v>
      </c>
      <c r="H21" s="53">
        <f t="shared" si="2"/>
        <v>-425</v>
      </c>
      <c r="I21" s="68">
        <f t="shared" si="4"/>
        <v>-1.7564160846385915E-2</v>
      </c>
      <c r="J21" s="52">
        <f t="shared" si="3"/>
        <v>-3</v>
      </c>
    </row>
    <row r="22" spans="1:10">
      <c r="A22" s="89">
        <v>21</v>
      </c>
      <c r="B22" s="90" t="s">
        <v>113</v>
      </c>
      <c r="C22" s="52">
        <v>16334</v>
      </c>
      <c r="D22" s="52">
        <v>17666</v>
      </c>
      <c r="E22" s="93">
        <v>17650</v>
      </c>
      <c r="F22" s="67">
        <f t="shared" si="0"/>
        <v>8.7110808403108343E-3</v>
      </c>
      <c r="G22" s="67">
        <f t="shared" si="1"/>
        <v>8.056814007591527E-2</v>
      </c>
      <c r="H22" s="53">
        <f t="shared" si="2"/>
        <v>1316</v>
      </c>
      <c r="I22" s="68">
        <f t="shared" si="4"/>
        <v>5.4386907467867916E-2</v>
      </c>
      <c r="J22" s="52">
        <f t="shared" si="3"/>
        <v>-16</v>
      </c>
    </row>
    <row r="23" spans="1:10">
      <c r="A23" s="89">
        <v>22</v>
      </c>
      <c r="B23" s="90" t="s">
        <v>114</v>
      </c>
      <c r="C23" s="52">
        <v>11142</v>
      </c>
      <c r="D23" s="52">
        <v>10982</v>
      </c>
      <c r="E23" s="93">
        <v>11020</v>
      </c>
      <c r="F23" s="67">
        <f t="shared" si="0"/>
        <v>5.4388731365566803E-3</v>
      </c>
      <c r="G23" s="67">
        <f t="shared" si="1"/>
        <v>-1.0949560222581225E-2</v>
      </c>
      <c r="H23" s="53">
        <f t="shared" si="2"/>
        <v>-122</v>
      </c>
      <c r="I23" s="68">
        <f t="shared" si="4"/>
        <v>-5.041947348844898E-3</v>
      </c>
      <c r="J23" s="52">
        <f t="shared" si="3"/>
        <v>38</v>
      </c>
    </row>
    <row r="24" spans="1:10">
      <c r="A24" s="89">
        <v>23</v>
      </c>
      <c r="B24" s="90" t="s">
        <v>115</v>
      </c>
      <c r="C24" s="52">
        <v>9923</v>
      </c>
      <c r="D24" s="52">
        <v>9949</v>
      </c>
      <c r="E24" s="93">
        <v>9925</v>
      </c>
      <c r="F24" s="67">
        <f t="shared" si="0"/>
        <v>4.898440642497736E-3</v>
      </c>
      <c r="G24" s="67">
        <f t="shared" si="1"/>
        <v>2.0155195001511639E-4</v>
      </c>
      <c r="H24" s="53">
        <f t="shared" si="2"/>
        <v>2</v>
      </c>
      <c r="I24" s="68">
        <f t="shared" si="4"/>
        <v>8.2654874571227841E-5</v>
      </c>
      <c r="J24" s="52">
        <f t="shared" si="3"/>
        <v>-24</v>
      </c>
    </row>
    <row r="25" spans="1:10">
      <c r="A25" s="89">
        <v>24</v>
      </c>
      <c r="B25" s="90" t="s">
        <v>116</v>
      </c>
      <c r="C25" s="52">
        <v>4587</v>
      </c>
      <c r="D25" s="52">
        <v>4515</v>
      </c>
      <c r="E25" s="93">
        <v>4532</v>
      </c>
      <c r="F25" s="67">
        <f t="shared" si="0"/>
        <v>2.2367489160503517E-3</v>
      </c>
      <c r="G25" s="67">
        <f t="shared" si="1"/>
        <v>-1.1990407673860911E-2</v>
      </c>
      <c r="H25" s="53">
        <f t="shared" si="2"/>
        <v>-55</v>
      </c>
      <c r="I25" s="68">
        <f t="shared" si="4"/>
        <v>-2.2730090507087656E-3</v>
      </c>
      <c r="J25" s="52">
        <f t="shared" si="3"/>
        <v>17</v>
      </c>
    </row>
    <row r="26" spans="1:10">
      <c r="A26" s="89">
        <v>25</v>
      </c>
      <c r="B26" s="90" t="s">
        <v>117</v>
      </c>
      <c r="C26" s="52">
        <v>12943</v>
      </c>
      <c r="D26" s="52">
        <v>12679</v>
      </c>
      <c r="E26" s="93">
        <v>12658</v>
      </c>
      <c r="F26" s="67">
        <f t="shared" si="0"/>
        <v>6.2473009221900595E-3</v>
      </c>
      <c r="G26" s="67">
        <f t="shared" si="1"/>
        <v>-2.2019624507455766E-2</v>
      </c>
      <c r="H26" s="53">
        <f t="shared" si="2"/>
        <v>-285</v>
      </c>
      <c r="I26" s="68">
        <f t="shared" si="4"/>
        <v>-1.1778319626399967E-2</v>
      </c>
      <c r="J26" s="52">
        <f t="shared" si="3"/>
        <v>-21</v>
      </c>
    </row>
    <row r="27" spans="1:10">
      <c r="A27" s="89">
        <v>26</v>
      </c>
      <c r="B27" s="90" t="s">
        <v>118</v>
      </c>
      <c r="C27" s="52">
        <v>17597</v>
      </c>
      <c r="D27" s="52">
        <v>17688</v>
      </c>
      <c r="E27" s="93">
        <v>17787</v>
      </c>
      <c r="F27" s="67">
        <f t="shared" si="0"/>
        <v>8.7786965952752882E-3</v>
      </c>
      <c r="G27" s="67">
        <f t="shared" si="1"/>
        <v>1.0797294993464795E-2</v>
      </c>
      <c r="H27" s="53">
        <f t="shared" si="2"/>
        <v>190</v>
      </c>
      <c r="I27" s="68">
        <f t="shared" si="4"/>
        <v>7.8522130842666443E-3</v>
      </c>
      <c r="J27" s="52">
        <f t="shared" si="3"/>
        <v>99</v>
      </c>
    </row>
    <row r="28" spans="1:10">
      <c r="A28" s="89">
        <v>27</v>
      </c>
      <c r="B28" s="90" t="s">
        <v>119</v>
      </c>
      <c r="C28" s="52">
        <v>42234</v>
      </c>
      <c r="D28" s="52">
        <v>43573</v>
      </c>
      <c r="E28" s="93">
        <v>43494</v>
      </c>
      <c r="F28" s="67">
        <f t="shared" si="0"/>
        <v>2.1466274791415267E-2</v>
      </c>
      <c r="G28" s="67">
        <f t="shared" si="1"/>
        <v>2.9833783207842024E-2</v>
      </c>
      <c r="H28" s="53">
        <f t="shared" si="2"/>
        <v>1260</v>
      </c>
      <c r="I28" s="68">
        <f t="shared" si="4"/>
        <v>5.2072570979873535E-2</v>
      </c>
      <c r="J28" s="52">
        <f t="shared" si="3"/>
        <v>-79</v>
      </c>
    </row>
    <row r="29" spans="1:10">
      <c r="A29" s="89">
        <v>28</v>
      </c>
      <c r="B29" s="90" t="s">
        <v>120</v>
      </c>
      <c r="C29" s="52">
        <v>9270</v>
      </c>
      <c r="D29" s="52">
        <v>9409</v>
      </c>
      <c r="E29" s="93">
        <v>9414</v>
      </c>
      <c r="F29" s="67">
        <f t="shared" si="0"/>
        <v>4.6462388119368949E-3</v>
      </c>
      <c r="G29" s="67">
        <f t="shared" si="1"/>
        <v>1.5533980582524271E-2</v>
      </c>
      <c r="H29" s="53">
        <f t="shared" si="2"/>
        <v>144</v>
      </c>
      <c r="I29" s="68">
        <f t="shared" si="4"/>
        <v>5.9511509691284039E-3</v>
      </c>
      <c r="J29" s="52">
        <f t="shared" si="3"/>
        <v>5</v>
      </c>
    </row>
    <row r="30" spans="1:10">
      <c r="A30" s="89">
        <v>29</v>
      </c>
      <c r="B30" s="90" t="s">
        <v>121</v>
      </c>
      <c r="C30" s="52">
        <v>2631</v>
      </c>
      <c r="D30" s="52">
        <v>2545</v>
      </c>
      <c r="E30" s="93">
        <v>2525</v>
      </c>
      <c r="F30" s="67">
        <f t="shared" si="0"/>
        <v>1.2462027831039581E-3</v>
      </c>
      <c r="G30" s="67">
        <f t="shared" si="1"/>
        <v>-4.0288863549980992E-2</v>
      </c>
      <c r="H30" s="53">
        <f t="shared" si="2"/>
        <v>-106</v>
      </c>
      <c r="I30" s="68">
        <f t="shared" si="4"/>
        <v>-4.3807083522750751E-3</v>
      </c>
      <c r="J30" s="52">
        <f t="shared" si="3"/>
        <v>-20</v>
      </c>
    </row>
    <row r="31" spans="1:10">
      <c r="A31" s="89">
        <v>30</v>
      </c>
      <c r="B31" s="90" t="s">
        <v>122</v>
      </c>
      <c r="C31" s="52">
        <v>3154</v>
      </c>
      <c r="D31" s="52">
        <v>3312</v>
      </c>
      <c r="E31" s="93">
        <v>3293</v>
      </c>
      <c r="F31" s="67">
        <f t="shared" si="0"/>
        <v>1.6252458474302312E-3</v>
      </c>
      <c r="G31" s="67">
        <f t="shared" si="1"/>
        <v>4.4071020925808495E-2</v>
      </c>
      <c r="H31" s="53">
        <f t="shared" si="2"/>
        <v>139</v>
      </c>
      <c r="I31" s="68">
        <f t="shared" si="4"/>
        <v>5.7445137827003348E-3</v>
      </c>
      <c r="J31" s="52">
        <f t="shared" si="3"/>
        <v>-19</v>
      </c>
    </row>
    <row r="32" spans="1:10">
      <c r="A32" s="89">
        <v>31</v>
      </c>
      <c r="B32" s="90" t="s">
        <v>123</v>
      </c>
      <c r="C32" s="52">
        <v>37783</v>
      </c>
      <c r="D32" s="52">
        <v>38060</v>
      </c>
      <c r="E32" s="93">
        <v>38039</v>
      </c>
      <c r="F32" s="67">
        <f t="shared" si="0"/>
        <v>1.8773983234254044E-2</v>
      </c>
      <c r="G32" s="67">
        <f t="shared" si="1"/>
        <v>6.7755339703041047E-3</v>
      </c>
      <c r="H32" s="53">
        <f t="shared" si="2"/>
        <v>256</v>
      </c>
      <c r="I32" s="68">
        <f t="shared" si="4"/>
        <v>1.0579823945117164E-2</v>
      </c>
      <c r="J32" s="52">
        <f t="shared" si="3"/>
        <v>-21</v>
      </c>
    </row>
    <row r="33" spans="1:10">
      <c r="A33" s="89">
        <v>32</v>
      </c>
      <c r="B33" s="90" t="s">
        <v>124</v>
      </c>
      <c r="C33" s="52">
        <v>10832</v>
      </c>
      <c r="D33" s="52">
        <v>10750</v>
      </c>
      <c r="E33" s="93">
        <v>10705</v>
      </c>
      <c r="F33" s="67">
        <f t="shared" si="0"/>
        <v>5.2834062547041068E-3</v>
      </c>
      <c r="G33" s="67">
        <f t="shared" si="1"/>
        <v>-1.1724519940915805E-2</v>
      </c>
      <c r="H33" s="53">
        <f t="shared" si="2"/>
        <v>-127</v>
      </c>
      <c r="I33" s="68">
        <f t="shared" si="4"/>
        <v>-5.248584535272968E-3</v>
      </c>
      <c r="J33" s="52">
        <f t="shared" si="3"/>
        <v>-45</v>
      </c>
    </row>
    <row r="34" spans="1:10">
      <c r="A34" s="89">
        <v>33</v>
      </c>
      <c r="B34" s="90" t="s">
        <v>125</v>
      </c>
      <c r="C34" s="52">
        <v>43053</v>
      </c>
      <c r="D34" s="52">
        <v>43970</v>
      </c>
      <c r="E34" s="93">
        <v>44119</v>
      </c>
      <c r="F34" s="67">
        <f t="shared" si="0"/>
        <v>2.1774740826837037E-2</v>
      </c>
      <c r="G34" s="67">
        <f t="shared" si="1"/>
        <v>2.4760179313868952E-2</v>
      </c>
      <c r="H34" s="53">
        <f t="shared" si="2"/>
        <v>1066</v>
      </c>
      <c r="I34" s="68">
        <f t="shared" si="4"/>
        <v>4.4055048146464437E-2</v>
      </c>
      <c r="J34" s="52">
        <f t="shared" si="3"/>
        <v>149</v>
      </c>
    </row>
    <row r="35" spans="1:10">
      <c r="A35" s="89">
        <v>34</v>
      </c>
      <c r="B35" s="90" t="s">
        <v>126</v>
      </c>
      <c r="C35" s="52">
        <v>485515</v>
      </c>
      <c r="D35" s="52">
        <v>500084</v>
      </c>
      <c r="E35" s="93">
        <v>500635</v>
      </c>
      <c r="F35" s="67">
        <f t="shared" si="0"/>
        <v>0.24708622982940595</v>
      </c>
      <c r="G35" s="67">
        <f t="shared" si="1"/>
        <v>3.114218922175422E-2</v>
      </c>
      <c r="H35" s="53">
        <f t="shared" si="2"/>
        <v>15120</v>
      </c>
      <c r="I35" s="68">
        <f t="shared" si="4"/>
        <v>0.62487085175848245</v>
      </c>
      <c r="J35" s="52">
        <f t="shared" si="3"/>
        <v>551</v>
      </c>
    </row>
    <row r="36" spans="1:10">
      <c r="A36" s="89">
        <v>35</v>
      </c>
      <c r="B36" s="90" t="s">
        <v>127</v>
      </c>
      <c r="C36" s="52">
        <v>118779</v>
      </c>
      <c r="D36" s="52">
        <v>118056</v>
      </c>
      <c r="E36" s="93">
        <v>118128</v>
      </c>
      <c r="F36" s="67">
        <f t="shared" si="0"/>
        <v>5.830156133168489E-2</v>
      </c>
      <c r="G36" s="67">
        <f t="shared" si="1"/>
        <v>-5.4807668022125123E-3</v>
      </c>
      <c r="H36" s="53">
        <f t="shared" si="2"/>
        <v>-651</v>
      </c>
      <c r="I36" s="68">
        <f t="shared" si="4"/>
        <v>-2.6904161672934662E-2</v>
      </c>
      <c r="J36" s="52">
        <f t="shared" si="3"/>
        <v>72</v>
      </c>
    </row>
    <row r="37" spans="1:10">
      <c r="A37" s="89">
        <v>36</v>
      </c>
      <c r="B37" s="90" t="s">
        <v>128</v>
      </c>
      <c r="C37" s="52">
        <v>4425</v>
      </c>
      <c r="D37" s="52">
        <v>4392</v>
      </c>
      <c r="E37" s="93">
        <v>4383</v>
      </c>
      <c r="F37" s="67">
        <f t="shared" si="0"/>
        <v>2.1632106132058013E-3</v>
      </c>
      <c r="G37" s="67">
        <f t="shared" si="1"/>
        <v>-9.4915254237288131E-3</v>
      </c>
      <c r="H37" s="53">
        <f t="shared" si="2"/>
        <v>-42</v>
      </c>
      <c r="I37" s="68">
        <f t="shared" si="4"/>
        <v>-1.7357523659957846E-3</v>
      </c>
      <c r="J37" s="52">
        <f t="shared" si="3"/>
        <v>-9</v>
      </c>
    </row>
    <row r="38" spans="1:10">
      <c r="A38" s="89">
        <v>37</v>
      </c>
      <c r="B38" s="90" t="s">
        <v>129</v>
      </c>
      <c r="C38" s="52">
        <v>9357</v>
      </c>
      <c r="D38" s="52">
        <v>9260</v>
      </c>
      <c r="E38" s="93">
        <v>9206</v>
      </c>
      <c r="F38" s="67">
        <f t="shared" si="0"/>
        <v>4.5435813153485299E-3</v>
      </c>
      <c r="G38" s="67">
        <f t="shared" si="1"/>
        <v>-1.6137650956503154E-2</v>
      </c>
      <c r="H38" s="53">
        <f t="shared" si="2"/>
        <v>-151</v>
      </c>
      <c r="I38" s="68">
        <f t="shared" si="4"/>
        <v>-6.2404430301277016E-3</v>
      </c>
      <c r="J38" s="52">
        <f t="shared" si="3"/>
        <v>-54</v>
      </c>
    </row>
    <row r="39" spans="1:10">
      <c r="A39" s="89">
        <v>38</v>
      </c>
      <c r="B39" s="90" t="s">
        <v>130</v>
      </c>
      <c r="C39" s="52">
        <v>30482</v>
      </c>
      <c r="D39" s="52">
        <v>30794</v>
      </c>
      <c r="E39" s="93">
        <v>30799</v>
      </c>
      <c r="F39" s="67">
        <f t="shared" si="0"/>
        <v>1.5200712679928239E-2</v>
      </c>
      <c r="G39" s="67">
        <f t="shared" si="1"/>
        <v>1.0399580080047242E-2</v>
      </c>
      <c r="H39" s="53">
        <f t="shared" si="2"/>
        <v>317</v>
      </c>
      <c r="I39" s="68">
        <f t="shared" si="4"/>
        <v>1.3100797619539613E-2</v>
      </c>
      <c r="J39" s="52">
        <f t="shared" si="3"/>
        <v>5</v>
      </c>
    </row>
    <row r="40" spans="1:10">
      <c r="A40" s="89">
        <v>39</v>
      </c>
      <c r="B40" s="90" t="s">
        <v>131</v>
      </c>
      <c r="C40" s="52">
        <v>9589</v>
      </c>
      <c r="D40" s="52">
        <v>9536</v>
      </c>
      <c r="E40" s="93">
        <v>9571</v>
      </c>
      <c r="F40" s="67">
        <f t="shared" si="0"/>
        <v>4.7237254800348441E-3</v>
      </c>
      <c r="G40" s="67">
        <f t="shared" si="1"/>
        <v>-1.8771509020752946E-3</v>
      </c>
      <c r="H40" s="53">
        <f t="shared" si="2"/>
        <v>-18</v>
      </c>
      <c r="I40" s="68">
        <f t="shared" si="4"/>
        <v>-7.4389387114105049E-4</v>
      </c>
      <c r="J40" s="52">
        <f t="shared" si="3"/>
        <v>35</v>
      </c>
    </row>
    <row r="41" spans="1:10">
      <c r="A41" s="89">
        <v>40</v>
      </c>
      <c r="B41" s="90" t="s">
        <v>132</v>
      </c>
      <c r="C41" s="52">
        <v>5308</v>
      </c>
      <c r="D41" s="52">
        <v>5169</v>
      </c>
      <c r="E41" s="93">
        <v>5160</v>
      </c>
      <c r="F41" s="67">
        <f t="shared" si="0"/>
        <v>2.5466955884421477E-3</v>
      </c>
      <c r="G41" s="67">
        <f t="shared" si="1"/>
        <v>-2.7882441597588545E-2</v>
      </c>
      <c r="H41" s="53">
        <f t="shared" si="2"/>
        <v>-148</v>
      </c>
      <c r="I41" s="68">
        <f t="shared" si="4"/>
        <v>-6.1164607182708601E-3</v>
      </c>
      <c r="J41" s="52">
        <f t="shared" si="3"/>
        <v>-9</v>
      </c>
    </row>
    <row r="42" spans="1:10">
      <c r="A42" s="89">
        <v>41</v>
      </c>
      <c r="B42" s="90" t="s">
        <v>133</v>
      </c>
      <c r="C42" s="52">
        <v>35549</v>
      </c>
      <c r="D42" s="52">
        <v>36499</v>
      </c>
      <c r="E42" s="93">
        <v>36589</v>
      </c>
      <c r="F42" s="67">
        <f t="shared" si="0"/>
        <v>1.8058342032075531E-2</v>
      </c>
      <c r="G42" s="67">
        <f t="shared" si="1"/>
        <v>2.9255393963261975E-2</v>
      </c>
      <c r="H42" s="53">
        <f t="shared" si="2"/>
        <v>1040</v>
      </c>
      <c r="I42" s="68">
        <f t="shared" si="4"/>
        <v>4.2980534777038476E-2</v>
      </c>
      <c r="J42" s="52">
        <f t="shared" si="3"/>
        <v>90</v>
      </c>
    </row>
    <row r="43" spans="1:10">
      <c r="A43" s="89">
        <v>42</v>
      </c>
      <c r="B43" s="90" t="s">
        <v>134</v>
      </c>
      <c r="C43" s="52">
        <v>57219</v>
      </c>
      <c r="D43" s="52">
        <v>58984</v>
      </c>
      <c r="E43" s="93">
        <v>59007</v>
      </c>
      <c r="F43" s="67">
        <f t="shared" si="0"/>
        <v>2.9122648563411981E-2</v>
      </c>
      <c r="G43" s="67">
        <f t="shared" si="1"/>
        <v>3.1248361558223667E-2</v>
      </c>
      <c r="H43" s="53">
        <f t="shared" si="2"/>
        <v>1788</v>
      </c>
      <c r="I43" s="68">
        <f t="shared" si="4"/>
        <v>7.3893457866677684E-2</v>
      </c>
      <c r="J43" s="52">
        <f t="shared" si="3"/>
        <v>23</v>
      </c>
    </row>
    <row r="44" spans="1:10">
      <c r="A44" s="89">
        <v>43</v>
      </c>
      <c r="B44" s="90" t="s">
        <v>135</v>
      </c>
      <c r="C44" s="52">
        <v>12698</v>
      </c>
      <c r="D44" s="52">
        <v>12498</v>
      </c>
      <c r="E44" s="93">
        <v>12530</v>
      </c>
      <c r="F44" s="67">
        <f t="shared" si="0"/>
        <v>6.1841270781356804E-3</v>
      </c>
      <c r="G44" s="67">
        <f t="shared" si="1"/>
        <v>-1.3230429988974642E-2</v>
      </c>
      <c r="H44" s="53">
        <f t="shared" si="2"/>
        <v>-168</v>
      </c>
      <c r="I44" s="68">
        <f t="shared" si="4"/>
        <v>-6.9430094639831384E-3</v>
      </c>
      <c r="J44" s="52">
        <f t="shared" si="3"/>
        <v>32</v>
      </c>
    </row>
    <row r="45" spans="1:10">
      <c r="A45" s="89">
        <v>44</v>
      </c>
      <c r="B45" s="90" t="s">
        <v>136</v>
      </c>
      <c r="C45" s="52">
        <v>15694</v>
      </c>
      <c r="D45" s="52">
        <v>15643</v>
      </c>
      <c r="E45" s="93">
        <v>15559</v>
      </c>
      <c r="F45" s="67">
        <f t="shared" si="0"/>
        <v>7.6790768722037554E-3</v>
      </c>
      <c r="G45" s="67">
        <f t="shared" si="1"/>
        <v>-8.6020135083471391E-3</v>
      </c>
      <c r="H45" s="53">
        <f t="shared" si="2"/>
        <v>-135</v>
      </c>
      <c r="I45" s="68">
        <f t="shared" si="4"/>
        <v>-5.5792040335578795E-3</v>
      </c>
      <c r="J45" s="52">
        <f t="shared" si="3"/>
        <v>-84</v>
      </c>
    </row>
    <row r="46" spans="1:10">
      <c r="A46" s="89">
        <v>45</v>
      </c>
      <c r="B46" s="90" t="s">
        <v>137</v>
      </c>
      <c r="C46" s="52">
        <v>36314</v>
      </c>
      <c r="D46" s="52">
        <v>36642</v>
      </c>
      <c r="E46" s="93">
        <v>36671</v>
      </c>
      <c r="F46" s="67">
        <f t="shared" si="0"/>
        <v>1.809881277592287E-2</v>
      </c>
      <c r="G46" s="67">
        <f t="shared" si="1"/>
        <v>9.8309192047144351E-3</v>
      </c>
      <c r="H46" s="53">
        <f t="shared" si="2"/>
        <v>357</v>
      </c>
      <c r="I46" s="68">
        <f t="shared" si="4"/>
        <v>1.475389511096417E-2</v>
      </c>
      <c r="J46" s="52">
        <f t="shared" si="3"/>
        <v>29</v>
      </c>
    </row>
    <row r="47" spans="1:10">
      <c r="A47" s="89">
        <v>46</v>
      </c>
      <c r="B47" s="90" t="s">
        <v>138</v>
      </c>
      <c r="C47" s="52">
        <v>22178</v>
      </c>
      <c r="D47" s="52">
        <v>22567</v>
      </c>
      <c r="E47" s="93">
        <v>22464</v>
      </c>
      <c r="F47" s="67">
        <f t="shared" si="0"/>
        <v>1.1087009631543489E-2</v>
      </c>
      <c r="G47" s="67">
        <f t="shared" si="1"/>
        <v>1.2895662368112544E-2</v>
      </c>
      <c r="H47" s="53">
        <f t="shared" si="2"/>
        <v>286</v>
      </c>
      <c r="I47" s="68">
        <f t="shared" si="4"/>
        <v>1.181964706368558E-2</v>
      </c>
      <c r="J47" s="52">
        <f t="shared" si="3"/>
        <v>-103</v>
      </c>
    </row>
    <row r="48" spans="1:10">
      <c r="A48" s="89">
        <v>47</v>
      </c>
      <c r="B48" s="90" t="s">
        <v>139</v>
      </c>
      <c r="C48" s="52">
        <v>9551</v>
      </c>
      <c r="D48" s="52">
        <v>10015</v>
      </c>
      <c r="E48" s="93">
        <v>10088</v>
      </c>
      <c r="F48" s="67">
        <f t="shared" si="0"/>
        <v>4.9788885845357339E-3</v>
      </c>
      <c r="G48" s="67">
        <f t="shared" si="1"/>
        <v>5.6224479112134858E-2</v>
      </c>
      <c r="H48" s="53">
        <f t="shared" si="2"/>
        <v>537</v>
      </c>
      <c r="I48" s="68">
        <f t="shared" si="4"/>
        <v>2.2192833822374674E-2</v>
      </c>
      <c r="J48" s="52">
        <f t="shared" si="3"/>
        <v>73</v>
      </c>
    </row>
    <row r="49" spans="1:10">
      <c r="A49" s="89">
        <v>48</v>
      </c>
      <c r="B49" s="90" t="s">
        <v>140</v>
      </c>
      <c r="C49" s="52">
        <v>37852</v>
      </c>
      <c r="D49" s="52">
        <v>37629</v>
      </c>
      <c r="E49" s="93">
        <v>37708</v>
      </c>
      <c r="F49" s="67">
        <f t="shared" si="0"/>
        <v>1.8610619621894673E-2</v>
      </c>
      <c r="G49" s="67">
        <f t="shared" si="1"/>
        <v>-3.8042903941667549E-3</v>
      </c>
      <c r="H49" s="53">
        <f t="shared" si="2"/>
        <v>-144</v>
      </c>
      <c r="I49" s="68">
        <f t="shared" si="4"/>
        <v>-5.9511509691284039E-3</v>
      </c>
      <c r="J49" s="52">
        <f t="shared" si="3"/>
        <v>79</v>
      </c>
    </row>
    <row r="50" spans="1:10">
      <c r="A50" s="89">
        <v>49</v>
      </c>
      <c r="B50" s="90" t="s">
        <v>141</v>
      </c>
      <c r="C50" s="52">
        <v>4121</v>
      </c>
      <c r="D50" s="52">
        <v>4070</v>
      </c>
      <c r="E50" s="93">
        <v>4056</v>
      </c>
      <c r="F50" s="67">
        <f t="shared" si="0"/>
        <v>2.0018211834731303E-3</v>
      </c>
      <c r="G50" s="67">
        <f t="shared" si="1"/>
        <v>-1.5772870662460567E-2</v>
      </c>
      <c r="H50" s="53">
        <f t="shared" si="2"/>
        <v>-65</v>
      </c>
      <c r="I50" s="68">
        <f t="shared" si="4"/>
        <v>-2.6862834235649048E-3</v>
      </c>
      <c r="J50" s="52">
        <f t="shared" si="3"/>
        <v>-14</v>
      </c>
    </row>
    <row r="51" spans="1:10">
      <c r="A51" s="89">
        <v>50</v>
      </c>
      <c r="B51" s="90" t="s">
        <v>142</v>
      </c>
      <c r="C51" s="52">
        <v>9351</v>
      </c>
      <c r="D51" s="52">
        <v>9307</v>
      </c>
      <c r="E51" s="93">
        <v>9288</v>
      </c>
      <c r="F51" s="67">
        <f t="shared" si="0"/>
        <v>4.584052059195866E-3</v>
      </c>
      <c r="G51" s="67">
        <f t="shared" si="1"/>
        <v>-6.7372473532242537E-3</v>
      </c>
      <c r="H51" s="53">
        <f t="shared" si="2"/>
        <v>-63</v>
      </c>
      <c r="I51" s="68">
        <f t="shared" si="4"/>
        <v>-2.6036285489936771E-3</v>
      </c>
      <c r="J51" s="52">
        <f t="shared" si="3"/>
        <v>-19</v>
      </c>
    </row>
    <row r="52" spans="1:10">
      <c r="A52" s="89">
        <v>51</v>
      </c>
      <c r="B52" s="90" t="s">
        <v>143</v>
      </c>
      <c r="C52" s="52">
        <v>8466</v>
      </c>
      <c r="D52" s="52">
        <v>8530</v>
      </c>
      <c r="E52" s="93">
        <v>8525</v>
      </c>
      <c r="F52" s="67">
        <f t="shared" si="0"/>
        <v>4.2074767231529671E-3</v>
      </c>
      <c r="G52" s="67">
        <f t="shared" si="1"/>
        <v>6.969052681313489E-3</v>
      </c>
      <c r="H52" s="53">
        <f t="shared" si="2"/>
        <v>59</v>
      </c>
      <c r="I52" s="68">
        <f t="shared" si="4"/>
        <v>2.4383187998512214E-3</v>
      </c>
      <c r="J52" s="52">
        <f t="shared" si="3"/>
        <v>-5</v>
      </c>
    </row>
    <row r="53" spans="1:10">
      <c r="A53" s="89">
        <v>52</v>
      </c>
      <c r="B53" s="90" t="s">
        <v>144</v>
      </c>
      <c r="C53" s="52">
        <v>15446</v>
      </c>
      <c r="D53" s="52">
        <v>15265</v>
      </c>
      <c r="E53" s="93">
        <v>15343</v>
      </c>
      <c r="F53" s="67">
        <f t="shared" si="0"/>
        <v>7.5724710103619907E-3</v>
      </c>
      <c r="G53" s="67">
        <f t="shared" si="1"/>
        <v>-6.6683931114851743E-3</v>
      </c>
      <c r="H53" s="53">
        <f t="shared" si="2"/>
        <v>-103</v>
      </c>
      <c r="I53" s="68">
        <f t="shared" si="4"/>
        <v>-4.2567260404182336E-3</v>
      </c>
      <c r="J53" s="52">
        <f t="shared" si="3"/>
        <v>78</v>
      </c>
    </row>
    <row r="54" spans="1:10">
      <c r="A54" s="89">
        <v>53</v>
      </c>
      <c r="B54" s="90" t="s">
        <v>145</v>
      </c>
      <c r="C54" s="52">
        <v>7688</v>
      </c>
      <c r="D54" s="52">
        <v>7456</v>
      </c>
      <c r="E54" s="93">
        <v>7486</v>
      </c>
      <c r="F54" s="67">
        <f t="shared" si="0"/>
        <v>3.6946827858678139E-3</v>
      </c>
      <c r="G54" s="67">
        <f t="shared" si="1"/>
        <v>-2.6274713839750261E-2</v>
      </c>
      <c r="H54" s="53">
        <f t="shared" si="2"/>
        <v>-202</v>
      </c>
      <c r="I54" s="68">
        <f t="shared" si="4"/>
        <v>-8.3481423316940119E-3</v>
      </c>
      <c r="J54" s="52">
        <f t="shared" si="3"/>
        <v>30</v>
      </c>
    </row>
    <row r="55" spans="1:10">
      <c r="A55" s="89">
        <v>54</v>
      </c>
      <c r="B55" s="90" t="s">
        <v>146</v>
      </c>
      <c r="C55" s="52">
        <v>24967</v>
      </c>
      <c r="D55" s="52">
        <v>25682</v>
      </c>
      <c r="E55" s="93">
        <v>25672</v>
      </c>
      <c r="F55" s="67">
        <f t="shared" si="0"/>
        <v>1.267030409815636E-2</v>
      </c>
      <c r="G55" s="67">
        <f t="shared" si="1"/>
        <v>2.8237273200624826E-2</v>
      </c>
      <c r="H55" s="53">
        <f t="shared" si="2"/>
        <v>705</v>
      </c>
      <c r="I55" s="68">
        <f t="shared" si="4"/>
        <v>2.9135843286357814E-2</v>
      </c>
      <c r="J55" s="52">
        <f t="shared" si="3"/>
        <v>-10</v>
      </c>
    </row>
    <row r="56" spans="1:10">
      <c r="A56" s="89">
        <v>55</v>
      </c>
      <c r="B56" s="90" t="s">
        <v>147</v>
      </c>
      <c r="C56" s="52">
        <v>29471</v>
      </c>
      <c r="D56" s="52">
        <v>29911</v>
      </c>
      <c r="E56" s="93">
        <v>29898</v>
      </c>
      <c r="F56" s="67">
        <f t="shared" si="0"/>
        <v>1.4756028043264213E-2</v>
      </c>
      <c r="G56" s="67">
        <f t="shared" si="1"/>
        <v>1.4488819517491772E-2</v>
      </c>
      <c r="H56" s="53">
        <f t="shared" si="2"/>
        <v>427</v>
      </c>
      <c r="I56" s="68">
        <f t="shared" si="4"/>
        <v>1.7646815720957144E-2</v>
      </c>
      <c r="J56" s="52">
        <f t="shared" si="3"/>
        <v>-13</v>
      </c>
    </row>
    <row r="57" spans="1:10">
      <c r="A57" s="89">
        <v>56</v>
      </c>
      <c r="B57" s="90" t="s">
        <v>148</v>
      </c>
      <c r="C57" s="52">
        <v>3030</v>
      </c>
      <c r="D57" s="52">
        <v>3180</v>
      </c>
      <c r="E57" s="93">
        <v>3154</v>
      </c>
      <c r="F57" s="67">
        <f t="shared" si="0"/>
        <v>1.5566430011524292E-3</v>
      </c>
      <c r="G57" s="67">
        <f t="shared" si="1"/>
        <v>4.0924092409240921E-2</v>
      </c>
      <c r="H57" s="53">
        <f t="shared" si="2"/>
        <v>124</v>
      </c>
      <c r="I57" s="68">
        <f t="shared" si="4"/>
        <v>5.1246022234161257E-3</v>
      </c>
      <c r="J57" s="52">
        <f t="shared" si="3"/>
        <v>-26</v>
      </c>
    </row>
    <row r="58" spans="1:10">
      <c r="A58" s="89">
        <v>57</v>
      </c>
      <c r="B58" s="90" t="s">
        <v>149</v>
      </c>
      <c r="C58" s="52">
        <v>4715</v>
      </c>
      <c r="D58" s="52">
        <v>4703</v>
      </c>
      <c r="E58" s="93">
        <v>4688</v>
      </c>
      <c r="F58" s="67">
        <f t="shared" si="0"/>
        <v>2.3137420384916258E-3</v>
      </c>
      <c r="G58" s="67">
        <f t="shared" si="1"/>
        <v>-5.7264050901378576E-3</v>
      </c>
      <c r="H58" s="53">
        <f t="shared" si="2"/>
        <v>-27</v>
      </c>
      <c r="I58" s="68">
        <f t="shared" si="4"/>
        <v>-1.1158408067115759E-3</v>
      </c>
      <c r="J58" s="52">
        <f t="shared" si="3"/>
        <v>-15</v>
      </c>
    </row>
    <row r="59" spans="1:10">
      <c r="A59" s="89">
        <v>58</v>
      </c>
      <c r="B59" s="90" t="s">
        <v>150</v>
      </c>
      <c r="C59" s="52">
        <v>11832</v>
      </c>
      <c r="D59" s="52">
        <v>12008</v>
      </c>
      <c r="E59" s="93">
        <v>11992</v>
      </c>
      <c r="F59" s="67">
        <f t="shared" si="0"/>
        <v>5.9185995148446193E-3</v>
      </c>
      <c r="G59" s="67">
        <f t="shared" si="1"/>
        <v>1.3522650439486139E-2</v>
      </c>
      <c r="H59" s="53">
        <f t="shared" si="2"/>
        <v>160</v>
      </c>
      <c r="I59" s="68">
        <f t="shared" si="4"/>
        <v>6.6123899656982269E-3</v>
      </c>
      <c r="J59" s="52">
        <f t="shared" si="3"/>
        <v>-16</v>
      </c>
    </row>
    <row r="60" spans="1:10">
      <c r="A60" s="89">
        <v>59</v>
      </c>
      <c r="B60" s="90" t="s">
        <v>151</v>
      </c>
      <c r="C60" s="52">
        <v>23448</v>
      </c>
      <c r="D60" s="52">
        <v>23753</v>
      </c>
      <c r="E60" s="93">
        <v>23725</v>
      </c>
      <c r="F60" s="67">
        <f t="shared" si="0"/>
        <v>1.1709370704610457E-2</v>
      </c>
      <c r="G60" s="67">
        <f t="shared" si="1"/>
        <v>1.181337427499147E-2</v>
      </c>
      <c r="H60" s="53">
        <f t="shared" si="2"/>
        <v>277</v>
      </c>
      <c r="I60" s="68">
        <f t="shared" si="4"/>
        <v>1.1447700128115055E-2</v>
      </c>
      <c r="J60" s="52">
        <f t="shared" si="3"/>
        <v>-28</v>
      </c>
    </row>
    <row r="61" spans="1:10">
      <c r="A61" s="89">
        <v>60</v>
      </c>
      <c r="B61" s="90" t="s">
        <v>152</v>
      </c>
      <c r="C61" s="52">
        <v>12471</v>
      </c>
      <c r="D61" s="52">
        <v>12501</v>
      </c>
      <c r="E61" s="93">
        <v>12488</v>
      </c>
      <c r="F61" s="67">
        <f t="shared" si="0"/>
        <v>6.1633981605553377E-3</v>
      </c>
      <c r="G61" s="67">
        <f t="shared" si="1"/>
        <v>1.3631625370860397E-3</v>
      </c>
      <c r="H61" s="53">
        <f t="shared" si="2"/>
        <v>17</v>
      </c>
      <c r="I61" s="68">
        <f t="shared" si="4"/>
        <v>7.0256643385543667E-4</v>
      </c>
      <c r="J61" s="52">
        <f t="shared" si="3"/>
        <v>-13</v>
      </c>
    </row>
    <row r="62" spans="1:10">
      <c r="A62" s="89">
        <v>61</v>
      </c>
      <c r="B62" s="90" t="s">
        <v>153</v>
      </c>
      <c r="C62" s="52">
        <v>17762</v>
      </c>
      <c r="D62" s="52">
        <v>17772</v>
      </c>
      <c r="E62" s="93">
        <v>17831</v>
      </c>
      <c r="F62" s="67">
        <f t="shared" si="0"/>
        <v>8.800412604168981E-3</v>
      </c>
      <c r="G62" s="67">
        <f t="shared" si="1"/>
        <v>3.8846976691813986E-3</v>
      </c>
      <c r="H62" s="53">
        <f t="shared" si="2"/>
        <v>69</v>
      </c>
      <c r="I62" s="68">
        <f t="shared" si="4"/>
        <v>2.8515931727073605E-3</v>
      </c>
      <c r="J62" s="52">
        <f t="shared" si="3"/>
        <v>59</v>
      </c>
    </row>
    <row r="63" spans="1:10">
      <c r="A63" s="89">
        <v>62</v>
      </c>
      <c r="B63" s="90" t="s">
        <v>154</v>
      </c>
      <c r="C63" s="52">
        <v>1948</v>
      </c>
      <c r="D63" s="52">
        <v>1961</v>
      </c>
      <c r="E63" s="93">
        <v>1964</v>
      </c>
      <c r="F63" s="67">
        <f t="shared" si="0"/>
        <v>9.6932366970937565E-4</v>
      </c>
      <c r="G63" s="67">
        <f t="shared" si="1"/>
        <v>8.2135523613963042E-3</v>
      </c>
      <c r="H63" s="53">
        <f t="shared" si="2"/>
        <v>16</v>
      </c>
      <c r="I63" s="68">
        <f t="shared" si="4"/>
        <v>6.6123899656982273E-4</v>
      </c>
      <c r="J63" s="52">
        <f t="shared" si="3"/>
        <v>3</v>
      </c>
    </row>
    <row r="64" spans="1:10">
      <c r="A64" s="89">
        <v>63</v>
      </c>
      <c r="B64" s="90" t="s">
        <v>155</v>
      </c>
      <c r="C64" s="52">
        <v>29250</v>
      </c>
      <c r="D64" s="52">
        <v>30253</v>
      </c>
      <c r="E64" s="93">
        <v>30303</v>
      </c>
      <c r="F64" s="67">
        <f t="shared" si="0"/>
        <v>1.495591403421752E-2</v>
      </c>
      <c r="G64" s="67">
        <f t="shared" si="1"/>
        <v>3.5999999999999997E-2</v>
      </c>
      <c r="H64" s="53">
        <f t="shared" si="2"/>
        <v>1053</v>
      </c>
      <c r="I64" s="68">
        <f t="shared" si="4"/>
        <v>4.3517791461751457E-2</v>
      </c>
      <c r="J64" s="52">
        <f t="shared" si="3"/>
        <v>50</v>
      </c>
    </row>
    <row r="65" spans="1:10">
      <c r="A65" s="89">
        <v>64</v>
      </c>
      <c r="B65" s="90" t="s">
        <v>156</v>
      </c>
      <c r="C65" s="52">
        <v>11454</v>
      </c>
      <c r="D65" s="52">
        <v>11369</v>
      </c>
      <c r="E65" s="93">
        <v>11318</v>
      </c>
      <c r="F65" s="67">
        <f t="shared" si="0"/>
        <v>5.5859497422457811E-3</v>
      </c>
      <c r="G65" s="67">
        <f t="shared" si="1"/>
        <v>-1.1873581281648332E-2</v>
      </c>
      <c r="H65" s="53">
        <f t="shared" si="2"/>
        <v>-136</v>
      </c>
      <c r="I65" s="68">
        <f t="shared" si="4"/>
        <v>-5.6205314708434933E-3</v>
      </c>
      <c r="J65" s="52">
        <f t="shared" si="3"/>
        <v>-51</v>
      </c>
    </row>
    <row r="66" spans="1:10">
      <c r="A66" s="89">
        <v>65</v>
      </c>
      <c r="B66" s="90" t="s">
        <v>157</v>
      </c>
      <c r="C66" s="52">
        <v>12270</v>
      </c>
      <c r="D66" s="52">
        <v>12497</v>
      </c>
      <c r="E66" s="93">
        <v>12304</v>
      </c>
      <c r="F66" s="67">
        <f t="shared" ref="F66:F83" si="5">E66/$E$83</f>
        <v>6.0725857597271676E-3</v>
      </c>
      <c r="G66" s="67">
        <f t="shared" ref="G66:G83" si="6">(E66-C66)/C66</f>
        <v>2.7709861450692748E-3</v>
      </c>
      <c r="H66" s="53">
        <f t="shared" ref="H66:H83" si="7">E66-C66</f>
        <v>34</v>
      </c>
      <c r="I66" s="68">
        <f t="shared" si="4"/>
        <v>1.4051328677108733E-3</v>
      </c>
      <c r="J66" s="52">
        <f t="shared" ref="J66:J83" si="8">E66-D66</f>
        <v>-193</v>
      </c>
    </row>
    <row r="67" spans="1:10">
      <c r="A67" s="89">
        <v>66</v>
      </c>
      <c r="B67" s="90" t="s">
        <v>158</v>
      </c>
      <c r="C67" s="52">
        <v>10019</v>
      </c>
      <c r="D67" s="52">
        <v>10000</v>
      </c>
      <c r="E67" s="93">
        <v>9930</v>
      </c>
      <c r="F67" s="67">
        <f t="shared" si="5"/>
        <v>4.9009083707811096E-3</v>
      </c>
      <c r="G67" s="67">
        <f t="shared" si="6"/>
        <v>-8.8831220680706657E-3</v>
      </c>
      <c r="H67" s="53">
        <f t="shared" si="7"/>
        <v>-89</v>
      </c>
      <c r="I67" s="68">
        <f t="shared" ref="I67:I83" si="9">H67/$H$83</f>
        <v>-3.6781419184196387E-3</v>
      </c>
      <c r="J67" s="52">
        <f t="shared" si="8"/>
        <v>-70</v>
      </c>
    </row>
    <row r="68" spans="1:10">
      <c r="A68" s="89">
        <v>67</v>
      </c>
      <c r="B68" s="90" t="s">
        <v>159</v>
      </c>
      <c r="C68" s="52">
        <v>11781</v>
      </c>
      <c r="D68" s="52">
        <v>11289</v>
      </c>
      <c r="E68" s="93">
        <v>11325</v>
      </c>
      <c r="F68" s="67">
        <f t="shared" si="5"/>
        <v>5.5894045618425049E-3</v>
      </c>
      <c r="G68" s="67">
        <f t="shared" si="6"/>
        <v>-3.8706391647568117E-2</v>
      </c>
      <c r="H68" s="53">
        <f t="shared" si="7"/>
        <v>-456</v>
      </c>
      <c r="I68" s="68">
        <f t="shared" si="9"/>
        <v>-1.8845311402239946E-2</v>
      </c>
      <c r="J68" s="52">
        <f t="shared" si="8"/>
        <v>36</v>
      </c>
    </row>
    <row r="69" spans="1:10">
      <c r="A69" s="89">
        <v>68</v>
      </c>
      <c r="B69" s="90" t="s">
        <v>160</v>
      </c>
      <c r="C69" s="52">
        <v>10081</v>
      </c>
      <c r="D69" s="52">
        <v>10391</v>
      </c>
      <c r="E69" s="93">
        <v>10405</v>
      </c>
      <c r="F69" s="67">
        <f t="shared" si="5"/>
        <v>5.1353425577016568E-3</v>
      </c>
      <c r="G69" s="67">
        <f t="shared" si="6"/>
        <v>3.2139668683662338E-2</v>
      </c>
      <c r="H69" s="53">
        <f t="shared" si="7"/>
        <v>324</v>
      </c>
      <c r="I69" s="68">
        <f t="shared" si="9"/>
        <v>1.3390089680538909E-2</v>
      </c>
      <c r="J69" s="52">
        <f t="shared" si="8"/>
        <v>14</v>
      </c>
    </row>
    <row r="70" spans="1:10">
      <c r="A70" s="89">
        <v>69</v>
      </c>
      <c r="B70" s="90" t="s">
        <v>161</v>
      </c>
      <c r="C70" s="52">
        <v>1663</v>
      </c>
      <c r="D70" s="52">
        <v>1644</v>
      </c>
      <c r="E70" s="93">
        <v>1627</v>
      </c>
      <c r="F70" s="67">
        <f t="shared" si="5"/>
        <v>8.0299878340995634E-4</v>
      </c>
      <c r="G70" s="67">
        <f t="shared" si="6"/>
        <v>-2.164762477450391E-2</v>
      </c>
      <c r="H70" s="53">
        <f t="shared" si="7"/>
        <v>-36</v>
      </c>
      <c r="I70" s="68">
        <f t="shared" si="9"/>
        <v>-1.487787742282101E-3</v>
      </c>
      <c r="J70" s="52">
        <f t="shared" si="8"/>
        <v>-17</v>
      </c>
    </row>
    <row r="71" spans="1:10">
      <c r="A71" s="89">
        <v>70</v>
      </c>
      <c r="B71" s="90" t="s">
        <v>162</v>
      </c>
      <c r="C71" s="52">
        <v>6570</v>
      </c>
      <c r="D71" s="52">
        <v>6678</v>
      </c>
      <c r="E71" s="93">
        <v>6656</v>
      </c>
      <c r="F71" s="67">
        <f t="shared" si="5"/>
        <v>3.2850398908277007E-3</v>
      </c>
      <c r="G71" s="67">
        <f t="shared" si="6"/>
        <v>1.3089802130898021E-2</v>
      </c>
      <c r="H71" s="53">
        <f t="shared" si="7"/>
        <v>86</v>
      </c>
      <c r="I71" s="68">
        <f t="shared" si="9"/>
        <v>3.5541596065627968E-3</v>
      </c>
      <c r="J71" s="52">
        <f t="shared" si="8"/>
        <v>-22</v>
      </c>
    </row>
    <row r="72" spans="1:10">
      <c r="A72" s="89">
        <v>71</v>
      </c>
      <c r="B72" s="90" t="s">
        <v>163</v>
      </c>
      <c r="C72" s="52">
        <v>5775</v>
      </c>
      <c r="D72" s="52">
        <v>5720</v>
      </c>
      <c r="E72" s="93">
        <v>5705</v>
      </c>
      <c r="F72" s="67">
        <f t="shared" si="5"/>
        <v>2.8156779713299327E-3</v>
      </c>
      <c r="G72" s="67">
        <f t="shared" si="6"/>
        <v>-1.2121212121212121E-2</v>
      </c>
      <c r="H72" s="53">
        <f t="shared" si="7"/>
        <v>-70</v>
      </c>
      <c r="I72" s="68">
        <f t="shared" si="9"/>
        <v>-2.8929206099929743E-3</v>
      </c>
      <c r="J72" s="52">
        <f t="shared" si="8"/>
        <v>-15</v>
      </c>
    </row>
    <row r="73" spans="1:10">
      <c r="A73" s="89">
        <v>72</v>
      </c>
      <c r="B73" s="90" t="s">
        <v>164</v>
      </c>
      <c r="C73" s="52">
        <v>5935</v>
      </c>
      <c r="D73" s="52">
        <v>5932</v>
      </c>
      <c r="E73" s="93">
        <v>5887</v>
      </c>
      <c r="F73" s="67">
        <f t="shared" si="5"/>
        <v>2.9055032808447527E-3</v>
      </c>
      <c r="G73" s="67">
        <f t="shared" si="6"/>
        <v>-8.0876158382476825E-3</v>
      </c>
      <c r="H73" s="53">
        <f t="shared" si="7"/>
        <v>-48</v>
      </c>
      <c r="I73" s="68">
        <f t="shared" si="9"/>
        <v>-1.983716989709468E-3</v>
      </c>
      <c r="J73" s="52">
        <f t="shared" si="8"/>
        <v>-45</v>
      </c>
    </row>
    <row r="74" spans="1:10">
      <c r="A74" s="89">
        <v>73</v>
      </c>
      <c r="B74" s="90" t="s">
        <v>165</v>
      </c>
      <c r="C74" s="52">
        <v>4901</v>
      </c>
      <c r="D74" s="52">
        <v>4897</v>
      </c>
      <c r="E74" s="93">
        <v>4879</v>
      </c>
      <c r="F74" s="67">
        <f t="shared" si="5"/>
        <v>2.4080092589165193E-3</v>
      </c>
      <c r="G74" s="67">
        <f t="shared" si="6"/>
        <v>-4.488879820444807E-3</v>
      </c>
      <c r="H74" s="53">
        <f t="shared" si="7"/>
        <v>-22</v>
      </c>
      <c r="I74" s="68">
        <f t="shared" si="9"/>
        <v>-9.0920362028350623E-4</v>
      </c>
      <c r="J74" s="52">
        <f t="shared" si="8"/>
        <v>-18</v>
      </c>
    </row>
    <row r="75" spans="1:10">
      <c r="A75" s="89">
        <v>74</v>
      </c>
      <c r="B75" s="90" t="s">
        <v>166</v>
      </c>
      <c r="C75" s="52">
        <v>4103</v>
      </c>
      <c r="D75" s="52">
        <v>4086</v>
      </c>
      <c r="E75" s="93">
        <v>4063</v>
      </c>
      <c r="F75" s="67">
        <f t="shared" si="5"/>
        <v>2.0052760030698541E-3</v>
      </c>
      <c r="G75" s="67">
        <f t="shared" si="6"/>
        <v>-9.7489641725566657E-3</v>
      </c>
      <c r="H75" s="53">
        <f t="shared" si="7"/>
        <v>-40</v>
      </c>
      <c r="I75" s="68">
        <f t="shared" si="9"/>
        <v>-1.6530974914245567E-3</v>
      </c>
      <c r="J75" s="52">
        <f t="shared" si="8"/>
        <v>-23</v>
      </c>
    </row>
    <row r="76" spans="1:10">
      <c r="A76" s="89">
        <v>75</v>
      </c>
      <c r="B76" s="90" t="s">
        <v>167</v>
      </c>
      <c r="C76" s="52">
        <v>1986</v>
      </c>
      <c r="D76" s="52">
        <v>1986</v>
      </c>
      <c r="E76" s="93">
        <v>1978</v>
      </c>
      <c r="F76" s="67">
        <f t="shared" si="5"/>
        <v>9.7623330890282331E-4</v>
      </c>
      <c r="G76" s="67">
        <f t="shared" si="6"/>
        <v>-4.0281973816717019E-3</v>
      </c>
      <c r="H76" s="53">
        <f t="shared" si="7"/>
        <v>-8</v>
      </c>
      <c r="I76" s="68">
        <f t="shared" si="9"/>
        <v>-3.3061949828491137E-4</v>
      </c>
      <c r="J76" s="52">
        <f t="shared" si="8"/>
        <v>-8</v>
      </c>
    </row>
    <row r="77" spans="1:10">
      <c r="A77" s="89">
        <v>76</v>
      </c>
      <c r="B77" s="90" t="s">
        <v>168</v>
      </c>
      <c r="C77" s="52">
        <v>3436</v>
      </c>
      <c r="D77" s="52">
        <v>3494</v>
      </c>
      <c r="E77" s="93">
        <v>3491</v>
      </c>
      <c r="F77" s="67">
        <f t="shared" si="5"/>
        <v>1.7229678874518485E-3</v>
      </c>
      <c r="G77" s="67">
        <f t="shared" si="6"/>
        <v>1.6006984866123401E-2</v>
      </c>
      <c r="H77" s="53">
        <f t="shared" si="7"/>
        <v>55</v>
      </c>
      <c r="I77" s="68">
        <f t="shared" si="9"/>
        <v>2.2730090507087656E-3</v>
      </c>
      <c r="J77" s="52">
        <f t="shared" si="8"/>
        <v>-3</v>
      </c>
    </row>
    <row r="78" spans="1:10">
      <c r="A78" s="89">
        <v>77</v>
      </c>
      <c r="B78" s="90" t="s">
        <v>169</v>
      </c>
      <c r="C78" s="52">
        <v>6942</v>
      </c>
      <c r="D78" s="52">
        <v>6931</v>
      </c>
      <c r="E78" s="93">
        <v>6931</v>
      </c>
      <c r="F78" s="67">
        <f t="shared" si="5"/>
        <v>3.4207649464132804E-3</v>
      </c>
      <c r="G78" s="67">
        <f t="shared" si="6"/>
        <v>-1.5845577643330453E-3</v>
      </c>
      <c r="H78" s="53">
        <f t="shared" si="7"/>
        <v>-11</v>
      </c>
      <c r="I78" s="68">
        <f t="shared" si="9"/>
        <v>-4.5460181014175311E-4</v>
      </c>
      <c r="J78" s="52">
        <f t="shared" si="8"/>
        <v>0</v>
      </c>
    </row>
    <row r="79" spans="1:10">
      <c r="A79" s="89">
        <v>78</v>
      </c>
      <c r="B79" s="90" t="s">
        <v>170</v>
      </c>
      <c r="C79" s="52">
        <v>4690</v>
      </c>
      <c r="D79" s="52">
        <v>4683</v>
      </c>
      <c r="E79" s="93">
        <v>4689</v>
      </c>
      <c r="F79" s="67">
        <f t="shared" si="5"/>
        <v>2.3142355841483005E-3</v>
      </c>
      <c r="G79" s="67">
        <f t="shared" si="6"/>
        <v>-2.1321961620469082E-4</v>
      </c>
      <c r="H79" s="53">
        <f t="shared" si="7"/>
        <v>-1</v>
      </c>
      <c r="I79" s="68">
        <f t="shared" si="9"/>
        <v>-4.1327437285613921E-5</v>
      </c>
      <c r="J79" s="52">
        <f t="shared" si="8"/>
        <v>6</v>
      </c>
    </row>
    <row r="80" spans="1:10">
      <c r="A80" s="89">
        <v>79</v>
      </c>
      <c r="B80" s="90" t="s">
        <v>171</v>
      </c>
      <c r="C80" s="52">
        <v>3389</v>
      </c>
      <c r="D80" s="52">
        <v>3513</v>
      </c>
      <c r="E80" s="93">
        <v>3497</v>
      </c>
      <c r="F80" s="67">
        <f t="shared" si="5"/>
        <v>1.7259291613918974E-3</v>
      </c>
      <c r="G80" s="67">
        <f t="shared" si="6"/>
        <v>3.1867807612865152E-2</v>
      </c>
      <c r="H80" s="53">
        <f t="shared" si="7"/>
        <v>108</v>
      </c>
      <c r="I80" s="68">
        <f t="shared" si="9"/>
        <v>4.4633632268463036E-3</v>
      </c>
      <c r="J80" s="52">
        <f t="shared" si="8"/>
        <v>-16</v>
      </c>
    </row>
    <row r="81" spans="1:10">
      <c r="A81" s="89">
        <v>80</v>
      </c>
      <c r="B81" s="90" t="s">
        <v>172</v>
      </c>
      <c r="C81" s="52">
        <v>10793</v>
      </c>
      <c r="D81" s="52">
        <v>11103</v>
      </c>
      <c r="E81" s="93">
        <v>11054</v>
      </c>
      <c r="F81" s="67">
        <f t="shared" si="5"/>
        <v>5.4556536888836242E-3</v>
      </c>
      <c r="G81" s="67">
        <f t="shared" si="6"/>
        <v>2.4182340405818587E-2</v>
      </c>
      <c r="H81" s="53">
        <f t="shared" si="7"/>
        <v>261</v>
      </c>
      <c r="I81" s="68">
        <f t="shared" si="9"/>
        <v>1.0786461131545234E-2</v>
      </c>
      <c r="J81" s="52">
        <f t="shared" si="8"/>
        <v>-49</v>
      </c>
    </row>
    <row r="82" spans="1:10" ht="15" thickBot="1">
      <c r="A82" s="89">
        <v>81</v>
      </c>
      <c r="B82" s="90" t="s">
        <v>173</v>
      </c>
      <c r="C82" s="52">
        <v>8542</v>
      </c>
      <c r="D82" s="52">
        <v>8874</v>
      </c>
      <c r="E82" s="93">
        <v>8888</v>
      </c>
      <c r="F82" s="67">
        <f t="shared" si="5"/>
        <v>4.386633796525932E-3</v>
      </c>
      <c r="G82" s="67">
        <f t="shared" si="6"/>
        <v>4.0505736361507845E-2</v>
      </c>
      <c r="H82" s="53">
        <f t="shared" si="7"/>
        <v>346</v>
      </c>
      <c r="I82" s="68">
        <f t="shared" si="9"/>
        <v>1.4299293300822417E-2</v>
      </c>
      <c r="J82" s="52">
        <f t="shared" si="8"/>
        <v>14</v>
      </c>
    </row>
    <row r="83" spans="1:10" s="12" customFormat="1" ht="15" thickBot="1">
      <c r="A83" s="165" t="s">
        <v>174</v>
      </c>
      <c r="B83" s="166"/>
      <c r="C83" s="73">
        <v>2001958</v>
      </c>
      <c r="D83" s="73">
        <v>2027249</v>
      </c>
      <c r="E83" s="95">
        <v>2026155</v>
      </c>
      <c r="F83" s="74">
        <f t="shared" si="5"/>
        <v>1</v>
      </c>
      <c r="G83" s="74">
        <f t="shared" si="6"/>
        <v>1.2086667152857352E-2</v>
      </c>
      <c r="H83" s="72">
        <f t="shared" si="7"/>
        <v>24197</v>
      </c>
      <c r="I83" s="75">
        <f t="shared" si="9"/>
        <v>1</v>
      </c>
      <c r="J83" s="73">
        <f t="shared" si="8"/>
        <v>-1094</v>
      </c>
    </row>
    <row r="84" spans="1:10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topLeftCell="D1" workbookViewId="0">
      <pane ySplit="1" topLeftCell="A74" activePane="bottomLeft" state="frozen"/>
      <selection activeCell="W1" sqref="W1"/>
      <selection pane="bottomLeft" activeCell="C86" sqref="C86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5.1796875" style="8" customWidth="1"/>
    <col min="11" max="16384" width="9.1796875" style="8"/>
  </cols>
  <sheetData>
    <row r="1" spans="1:11" ht="29.5" thickBot="1">
      <c r="A1" s="36" t="s">
        <v>92</v>
      </c>
      <c r="B1" s="36" t="s">
        <v>175</v>
      </c>
      <c r="C1" s="36">
        <v>41913</v>
      </c>
      <c r="D1" s="36">
        <v>42248</v>
      </c>
      <c r="E1" s="36">
        <v>42278</v>
      </c>
      <c r="F1" s="1" t="s">
        <v>283</v>
      </c>
      <c r="G1" s="1" t="s">
        <v>291</v>
      </c>
      <c r="H1" s="1" t="s">
        <v>292</v>
      </c>
      <c r="I1" s="1" t="s">
        <v>286</v>
      </c>
      <c r="J1" s="35" t="s">
        <v>293</v>
      </c>
    </row>
    <row r="2" spans="1:11">
      <c r="A2" s="87">
        <v>1</v>
      </c>
      <c r="B2" s="88" t="s">
        <v>93</v>
      </c>
      <c r="C2" s="83">
        <v>19816</v>
      </c>
      <c r="D2" s="83">
        <v>17900</v>
      </c>
      <c r="E2" s="96">
        <v>17850</v>
      </c>
      <c r="F2" s="84">
        <f>E2/864468</f>
        <v>2.0648537597690138E-2</v>
      </c>
      <c r="G2" s="84">
        <f t="shared" ref="G2:G65" si="0">(E2-C2)/C2</f>
        <v>-9.9212757367783608E-2</v>
      </c>
      <c r="H2" s="85">
        <f t="shared" ref="H2:H65" si="1">E2-C2</f>
        <v>-1966</v>
      </c>
      <c r="I2" s="86">
        <f>H2/$H$83</f>
        <v>1.712916575909388E-2</v>
      </c>
      <c r="J2" s="83">
        <f t="shared" ref="J2:J65" si="2">E2-D2</f>
        <v>-50</v>
      </c>
      <c r="K2" s="11"/>
    </row>
    <row r="3" spans="1:11">
      <c r="A3" s="89">
        <v>2</v>
      </c>
      <c r="B3" s="90" t="s">
        <v>94</v>
      </c>
      <c r="C3" s="52">
        <v>7096</v>
      </c>
      <c r="D3" s="52">
        <v>6025</v>
      </c>
      <c r="E3" s="97">
        <v>5969</v>
      </c>
      <c r="F3" s="67">
        <f t="shared" ref="F3:F66" si="3">E3/864468</f>
        <v>6.9048247014348706E-3</v>
      </c>
      <c r="G3" s="67">
        <f t="shared" si="0"/>
        <v>-0.15882187147688839</v>
      </c>
      <c r="H3" s="53">
        <f t="shared" si="1"/>
        <v>-1127</v>
      </c>
      <c r="I3" s="68">
        <f t="shared" ref="I3:I66" si="4">H3/$H$83</f>
        <v>9.8192115007623617E-3</v>
      </c>
      <c r="J3" s="52">
        <f t="shared" si="2"/>
        <v>-56</v>
      </c>
      <c r="K3" s="11"/>
    </row>
    <row r="4" spans="1:11">
      <c r="A4" s="89">
        <v>3</v>
      </c>
      <c r="B4" s="90" t="s">
        <v>95</v>
      </c>
      <c r="C4" s="52">
        <v>20108</v>
      </c>
      <c r="D4" s="52">
        <v>18775</v>
      </c>
      <c r="E4" s="97">
        <v>18718</v>
      </c>
      <c r="F4" s="67">
        <f t="shared" si="3"/>
        <v>2.1652623347538601E-2</v>
      </c>
      <c r="G4" s="67">
        <f t="shared" si="0"/>
        <v>-6.9126715735030833E-2</v>
      </c>
      <c r="H4" s="53">
        <f t="shared" si="1"/>
        <v>-1390</v>
      </c>
      <c r="I4" s="68">
        <f t="shared" si="4"/>
        <v>1.2110651274232193E-2</v>
      </c>
      <c r="J4" s="52">
        <f t="shared" si="2"/>
        <v>-57</v>
      </c>
      <c r="K4" s="11"/>
    </row>
    <row r="5" spans="1:11">
      <c r="A5" s="89">
        <v>4</v>
      </c>
      <c r="B5" s="90" t="s">
        <v>96</v>
      </c>
      <c r="C5" s="52">
        <v>4075</v>
      </c>
      <c r="D5" s="52">
        <v>3589</v>
      </c>
      <c r="E5" s="97">
        <v>3544</v>
      </c>
      <c r="F5" s="67">
        <f t="shared" si="3"/>
        <v>4.0996312182752861E-3</v>
      </c>
      <c r="G5" s="67">
        <f t="shared" si="0"/>
        <v>-0.13030674846625767</v>
      </c>
      <c r="H5" s="53">
        <f t="shared" si="1"/>
        <v>-531</v>
      </c>
      <c r="I5" s="68">
        <f t="shared" si="4"/>
        <v>4.6264430407318667E-3</v>
      </c>
      <c r="J5" s="52">
        <f t="shared" si="2"/>
        <v>-45</v>
      </c>
      <c r="K5" s="11"/>
    </row>
    <row r="6" spans="1:11">
      <c r="A6" s="89">
        <v>5</v>
      </c>
      <c r="B6" s="90" t="s">
        <v>97</v>
      </c>
      <c r="C6" s="52">
        <v>6544</v>
      </c>
      <c r="D6" s="52">
        <v>5640</v>
      </c>
      <c r="E6" s="97">
        <v>5560</v>
      </c>
      <c r="F6" s="67">
        <f t="shared" si="3"/>
        <v>6.4317013469555847E-3</v>
      </c>
      <c r="G6" s="67">
        <f t="shared" si="0"/>
        <v>-0.15036674816625917</v>
      </c>
      <c r="H6" s="53">
        <f t="shared" si="1"/>
        <v>-984</v>
      </c>
      <c r="I6" s="68">
        <f t="shared" si="4"/>
        <v>8.5732955783053809E-3</v>
      </c>
      <c r="J6" s="52">
        <f t="shared" si="2"/>
        <v>-80</v>
      </c>
      <c r="K6" s="11"/>
    </row>
    <row r="7" spans="1:11">
      <c r="A7" s="89">
        <v>6</v>
      </c>
      <c r="B7" s="90" t="s">
        <v>98</v>
      </c>
      <c r="C7" s="52">
        <v>20291</v>
      </c>
      <c r="D7" s="52">
        <v>16803</v>
      </c>
      <c r="E7" s="97">
        <v>16730</v>
      </c>
      <c r="F7" s="67">
        <f t="shared" si="3"/>
        <v>1.9352943081756641E-2</v>
      </c>
      <c r="G7" s="67">
        <f t="shared" si="0"/>
        <v>-0.17549652555320092</v>
      </c>
      <c r="H7" s="53">
        <f t="shared" si="1"/>
        <v>-3561</v>
      </c>
      <c r="I7" s="68">
        <f t="shared" si="4"/>
        <v>3.1025920278806362E-2</v>
      </c>
      <c r="J7" s="52">
        <f t="shared" si="2"/>
        <v>-73</v>
      </c>
      <c r="K7" s="11"/>
    </row>
    <row r="8" spans="1:11">
      <c r="A8" s="89">
        <v>7</v>
      </c>
      <c r="B8" s="90" t="s">
        <v>99</v>
      </c>
      <c r="C8" s="52">
        <v>45207</v>
      </c>
      <c r="D8" s="52">
        <v>41795</v>
      </c>
      <c r="E8" s="97">
        <v>41567</v>
      </c>
      <c r="F8" s="67">
        <f t="shared" si="3"/>
        <v>4.8083908253399782E-2</v>
      </c>
      <c r="G8" s="67">
        <f t="shared" si="0"/>
        <v>-8.0518503771539809E-2</v>
      </c>
      <c r="H8" s="53">
        <f t="shared" si="1"/>
        <v>-3640</v>
      </c>
      <c r="I8" s="68">
        <f t="shared" si="4"/>
        <v>3.1714223480723155E-2</v>
      </c>
      <c r="J8" s="52">
        <f t="shared" si="2"/>
        <v>-228</v>
      </c>
      <c r="K8" s="11"/>
    </row>
    <row r="9" spans="1:11">
      <c r="A9" s="89">
        <v>8</v>
      </c>
      <c r="B9" s="90" t="s">
        <v>100</v>
      </c>
      <c r="C9" s="52">
        <v>1848</v>
      </c>
      <c r="D9" s="52">
        <v>1511</v>
      </c>
      <c r="E9" s="97">
        <v>1513</v>
      </c>
      <c r="F9" s="67">
        <f t="shared" si="3"/>
        <v>1.7502093773280214E-3</v>
      </c>
      <c r="G9" s="67">
        <f t="shared" si="0"/>
        <v>-0.18127705627705629</v>
      </c>
      <c r="H9" s="53">
        <f t="shared" si="1"/>
        <v>-335</v>
      </c>
      <c r="I9" s="68">
        <f t="shared" si="4"/>
        <v>2.9187540840775431E-3</v>
      </c>
      <c r="J9" s="52">
        <f t="shared" si="2"/>
        <v>2</v>
      </c>
      <c r="K9" s="11"/>
    </row>
    <row r="10" spans="1:11">
      <c r="A10" s="89">
        <v>9</v>
      </c>
      <c r="B10" s="90" t="s">
        <v>101</v>
      </c>
      <c r="C10" s="52">
        <v>26122</v>
      </c>
      <c r="D10" s="52">
        <v>23148</v>
      </c>
      <c r="E10" s="97">
        <v>22985</v>
      </c>
      <c r="F10" s="67">
        <f t="shared" si="3"/>
        <v>2.6588607097081673E-2</v>
      </c>
      <c r="G10" s="67">
        <f t="shared" si="0"/>
        <v>-0.12009034530280989</v>
      </c>
      <c r="H10" s="53">
        <f t="shared" si="1"/>
        <v>-3137</v>
      </c>
      <c r="I10" s="68">
        <f t="shared" si="4"/>
        <v>2.7331736005227619E-2</v>
      </c>
      <c r="J10" s="52">
        <f t="shared" si="2"/>
        <v>-163</v>
      </c>
      <c r="K10" s="11"/>
    </row>
    <row r="11" spans="1:11">
      <c r="A11" s="89">
        <v>10</v>
      </c>
      <c r="B11" s="90" t="s">
        <v>102</v>
      </c>
      <c r="C11" s="52">
        <v>29685</v>
      </c>
      <c r="D11" s="52">
        <v>26543</v>
      </c>
      <c r="E11" s="97">
        <v>26366</v>
      </c>
      <c r="F11" s="67">
        <f t="shared" si="3"/>
        <v>3.0499683042055924E-2</v>
      </c>
      <c r="G11" s="67">
        <f t="shared" si="0"/>
        <v>-0.11180731008927068</v>
      </c>
      <c r="H11" s="53">
        <f t="shared" si="1"/>
        <v>-3319</v>
      </c>
      <c r="I11" s="68">
        <f t="shared" si="4"/>
        <v>2.8917447179263776E-2</v>
      </c>
      <c r="J11" s="52">
        <f t="shared" si="2"/>
        <v>-177</v>
      </c>
      <c r="K11" s="11"/>
    </row>
    <row r="12" spans="1:11">
      <c r="A12" s="89">
        <v>11</v>
      </c>
      <c r="B12" s="90" t="s">
        <v>103</v>
      </c>
      <c r="C12" s="52">
        <v>2460</v>
      </c>
      <c r="D12" s="52">
        <v>2313</v>
      </c>
      <c r="E12" s="97">
        <v>2331</v>
      </c>
      <c r="F12" s="67">
        <f t="shared" si="3"/>
        <v>2.6964560862865949E-3</v>
      </c>
      <c r="G12" s="67">
        <f t="shared" si="0"/>
        <v>-5.24390243902439E-2</v>
      </c>
      <c r="H12" s="53">
        <f t="shared" si="1"/>
        <v>-129</v>
      </c>
      <c r="I12" s="68">
        <f t="shared" si="4"/>
        <v>1.1239381398388151E-3</v>
      </c>
      <c r="J12" s="52">
        <f t="shared" si="2"/>
        <v>18</v>
      </c>
      <c r="K12" s="11"/>
    </row>
    <row r="13" spans="1:11">
      <c r="A13" s="89">
        <v>12</v>
      </c>
      <c r="B13" s="90" t="s">
        <v>104</v>
      </c>
      <c r="C13" s="52">
        <v>1146</v>
      </c>
      <c r="D13" s="52">
        <v>994</v>
      </c>
      <c r="E13" s="97">
        <v>992</v>
      </c>
      <c r="F13" s="67">
        <f t="shared" si="3"/>
        <v>1.1475265712553849E-3</v>
      </c>
      <c r="G13" s="67">
        <f t="shared" si="0"/>
        <v>-0.13438045375218149</v>
      </c>
      <c r="H13" s="53">
        <f t="shared" si="1"/>
        <v>-154</v>
      </c>
      <c r="I13" s="68">
        <f t="shared" si="4"/>
        <v>1.3417556087998257E-3</v>
      </c>
      <c r="J13" s="52">
        <f t="shared" si="2"/>
        <v>-2</v>
      </c>
      <c r="K13" s="11"/>
    </row>
    <row r="14" spans="1:11">
      <c r="A14" s="89">
        <v>13</v>
      </c>
      <c r="B14" s="90" t="s">
        <v>105</v>
      </c>
      <c r="C14" s="52">
        <v>4780</v>
      </c>
      <c r="D14" s="52">
        <v>3199</v>
      </c>
      <c r="E14" s="97">
        <v>3180</v>
      </c>
      <c r="F14" s="67">
        <f t="shared" si="3"/>
        <v>3.678563000596899E-3</v>
      </c>
      <c r="G14" s="67">
        <f t="shared" si="0"/>
        <v>-0.33472803347280333</v>
      </c>
      <c r="H14" s="53">
        <f t="shared" si="1"/>
        <v>-1600</v>
      </c>
      <c r="I14" s="68">
        <f t="shared" si="4"/>
        <v>1.3940318013504684E-2</v>
      </c>
      <c r="J14" s="52">
        <f t="shared" si="2"/>
        <v>-19</v>
      </c>
      <c r="K14" s="11"/>
    </row>
    <row r="15" spans="1:11">
      <c r="A15" s="89">
        <v>14</v>
      </c>
      <c r="B15" s="90" t="s">
        <v>106</v>
      </c>
      <c r="C15" s="52">
        <v>4612</v>
      </c>
      <c r="D15" s="52">
        <v>4079</v>
      </c>
      <c r="E15" s="97">
        <v>4050</v>
      </c>
      <c r="F15" s="67">
        <f t="shared" si="3"/>
        <v>4.6849623120809565E-3</v>
      </c>
      <c r="G15" s="67">
        <f t="shared" si="0"/>
        <v>-0.12185602775368604</v>
      </c>
      <c r="H15" s="53">
        <f t="shared" si="1"/>
        <v>-562</v>
      </c>
      <c r="I15" s="68">
        <f t="shared" si="4"/>
        <v>4.8965367022435202E-3</v>
      </c>
      <c r="J15" s="52">
        <f t="shared" si="2"/>
        <v>-29</v>
      </c>
      <c r="K15" s="11"/>
    </row>
    <row r="16" spans="1:11">
      <c r="A16" s="89">
        <v>15</v>
      </c>
      <c r="B16" s="90" t="s">
        <v>107</v>
      </c>
      <c r="C16" s="52">
        <v>8697</v>
      </c>
      <c r="D16" s="52">
        <v>7741</v>
      </c>
      <c r="E16" s="97">
        <v>7730</v>
      </c>
      <c r="F16" s="67">
        <f t="shared" si="3"/>
        <v>8.9419157215767393E-3</v>
      </c>
      <c r="G16" s="67">
        <f t="shared" si="0"/>
        <v>-0.11118776589628608</v>
      </c>
      <c r="H16" s="53">
        <f t="shared" si="1"/>
        <v>-967</v>
      </c>
      <c r="I16" s="68">
        <f t="shared" si="4"/>
        <v>8.4251796994118926E-3</v>
      </c>
      <c r="J16" s="52">
        <f t="shared" si="2"/>
        <v>-11</v>
      </c>
      <c r="K16" s="11"/>
    </row>
    <row r="17" spans="1:10">
      <c r="A17" s="89">
        <v>16</v>
      </c>
      <c r="B17" s="90" t="s">
        <v>108</v>
      </c>
      <c r="C17" s="52">
        <v>23532</v>
      </c>
      <c r="D17" s="52">
        <v>20595</v>
      </c>
      <c r="E17" s="97">
        <v>20489</v>
      </c>
      <c r="F17" s="67">
        <f t="shared" si="3"/>
        <v>2.3701282175858446E-2</v>
      </c>
      <c r="G17" s="67">
        <f t="shared" si="0"/>
        <v>-0.12931327553969063</v>
      </c>
      <c r="H17" s="53">
        <f t="shared" si="1"/>
        <v>-3043</v>
      </c>
      <c r="I17" s="68">
        <f t="shared" si="4"/>
        <v>2.6512742321934218E-2</v>
      </c>
      <c r="J17" s="52">
        <f t="shared" si="2"/>
        <v>-106</v>
      </c>
    </row>
    <row r="18" spans="1:10">
      <c r="A18" s="89">
        <v>17</v>
      </c>
      <c r="B18" s="90" t="s">
        <v>109</v>
      </c>
      <c r="C18" s="52">
        <v>13625</v>
      </c>
      <c r="D18" s="52">
        <v>12119</v>
      </c>
      <c r="E18" s="97">
        <v>12087</v>
      </c>
      <c r="F18" s="67">
        <f t="shared" si="3"/>
        <v>1.3982009744721609E-2</v>
      </c>
      <c r="G18" s="67">
        <f t="shared" si="0"/>
        <v>-0.11288073394495413</v>
      </c>
      <c r="H18" s="53">
        <f t="shared" si="1"/>
        <v>-1538</v>
      </c>
      <c r="I18" s="68">
        <f t="shared" si="4"/>
        <v>1.3400130690481377E-2</v>
      </c>
      <c r="J18" s="52">
        <f t="shared" si="2"/>
        <v>-32</v>
      </c>
    </row>
    <row r="19" spans="1:10">
      <c r="A19" s="89">
        <v>18</v>
      </c>
      <c r="B19" s="90" t="s">
        <v>110</v>
      </c>
      <c r="C19" s="52">
        <v>4925</v>
      </c>
      <c r="D19" s="52">
        <v>4482</v>
      </c>
      <c r="E19" s="97">
        <v>4480</v>
      </c>
      <c r="F19" s="67">
        <f t="shared" si="3"/>
        <v>5.182378063733996E-3</v>
      </c>
      <c r="G19" s="67">
        <f t="shared" si="0"/>
        <v>-9.0355329949238575E-2</v>
      </c>
      <c r="H19" s="53">
        <f t="shared" si="1"/>
        <v>-445</v>
      </c>
      <c r="I19" s="68">
        <f t="shared" si="4"/>
        <v>3.8771509475059901E-3</v>
      </c>
      <c r="J19" s="52">
        <f t="shared" si="2"/>
        <v>-2</v>
      </c>
    </row>
    <row r="20" spans="1:10">
      <c r="A20" s="89">
        <v>19</v>
      </c>
      <c r="B20" s="90" t="s">
        <v>111</v>
      </c>
      <c r="C20" s="52">
        <v>10014</v>
      </c>
      <c r="D20" s="52">
        <v>8403</v>
      </c>
      <c r="E20" s="97">
        <v>8320</v>
      </c>
      <c r="F20" s="67">
        <f t="shared" si="3"/>
        <v>9.6244164040774211E-3</v>
      </c>
      <c r="G20" s="67">
        <f t="shared" si="0"/>
        <v>-0.16916317155981625</v>
      </c>
      <c r="H20" s="53">
        <f t="shared" si="1"/>
        <v>-1694</v>
      </c>
      <c r="I20" s="68">
        <f t="shared" si="4"/>
        <v>1.4759311696798083E-2</v>
      </c>
      <c r="J20" s="52">
        <f t="shared" si="2"/>
        <v>-83</v>
      </c>
    </row>
    <row r="21" spans="1:10">
      <c r="A21" s="89">
        <v>20</v>
      </c>
      <c r="B21" s="90" t="s">
        <v>112</v>
      </c>
      <c r="C21" s="52">
        <v>19913</v>
      </c>
      <c r="D21" s="52">
        <v>17658</v>
      </c>
      <c r="E21" s="97">
        <v>17600</v>
      </c>
      <c r="F21" s="67">
        <f t="shared" si="3"/>
        <v>2.0359342393240699E-2</v>
      </c>
      <c r="G21" s="67">
        <f t="shared" si="0"/>
        <v>-0.11615527544819967</v>
      </c>
      <c r="H21" s="53">
        <f t="shared" si="1"/>
        <v>-2313</v>
      </c>
      <c r="I21" s="68">
        <f t="shared" si="4"/>
        <v>2.0152472228272707E-2</v>
      </c>
      <c r="J21" s="52">
        <f t="shared" si="2"/>
        <v>-58</v>
      </c>
    </row>
    <row r="22" spans="1:10">
      <c r="A22" s="89">
        <v>21</v>
      </c>
      <c r="B22" s="90" t="s">
        <v>113</v>
      </c>
      <c r="C22" s="52">
        <v>8235</v>
      </c>
      <c r="D22" s="52">
        <v>7614</v>
      </c>
      <c r="E22" s="97">
        <v>7457</v>
      </c>
      <c r="F22" s="67">
        <f t="shared" si="3"/>
        <v>8.6261145583179481E-3</v>
      </c>
      <c r="G22" s="67">
        <f t="shared" si="0"/>
        <v>-9.4474802671523986E-2</v>
      </c>
      <c r="H22" s="53">
        <f t="shared" si="1"/>
        <v>-778</v>
      </c>
      <c r="I22" s="68">
        <f t="shared" si="4"/>
        <v>6.7784796340666521E-3</v>
      </c>
      <c r="J22" s="52">
        <f t="shared" si="2"/>
        <v>-157</v>
      </c>
    </row>
    <row r="23" spans="1:10">
      <c r="A23" s="89">
        <v>22</v>
      </c>
      <c r="B23" s="90" t="s">
        <v>114</v>
      </c>
      <c r="C23" s="52">
        <v>11549</v>
      </c>
      <c r="D23" s="52">
        <v>10086</v>
      </c>
      <c r="E23" s="97">
        <v>10039</v>
      </c>
      <c r="F23" s="67">
        <f t="shared" si="3"/>
        <v>1.1612922629871783E-2</v>
      </c>
      <c r="G23" s="67">
        <f t="shared" si="0"/>
        <v>-0.13074725084422895</v>
      </c>
      <c r="H23" s="53">
        <f t="shared" si="1"/>
        <v>-1510</v>
      </c>
      <c r="I23" s="68">
        <f t="shared" si="4"/>
        <v>1.3156175125245044E-2</v>
      </c>
      <c r="J23" s="52">
        <f t="shared" si="2"/>
        <v>-47</v>
      </c>
    </row>
    <row r="24" spans="1:10">
      <c r="A24" s="89">
        <v>23</v>
      </c>
      <c r="B24" s="90" t="s">
        <v>115</v>
      </c>
      <c r="C24" s="52">
        <v>7021</v>
      </c>
      <c r="D24" s="52">
        <v>6492</v>
      </c>
      <c r="E24" s="97">
        <v>6366</v>
      </c>
      <c r="F24" s="67">
        <f t="shared" si="3"/>
        <v>7.3640666861005842E-3</v>
      </c>
      <c r="G24" s="67">
        <f t="shared" si="0"/>
        <v>-9.3291553909699468E-2</v>
      </c>
      <c r="H24" s="53">
        <f t="shared" si="1"/>
        <v>-655</v>
      </c>
      <c r="I24" s="68">
        <f t="shared" si="4"/>
        <v>5.7068176867784799E-3</v>
      </c>
      <c r="J24" s="52">
        <f t="shared" si="2"/>
        <v>-126</v>
      </c>
    </row>
    <row r="25" spans="1:10">
      <c r="A25" s="89">
        <v>24</v>
      </c>
      <c r="B25" s="90" t="s">
        <v>116</v>
      </c>
      <c r="C25" s="52">
        <v>5135</v>
      </c>
      <c r="D25" s="52">
        <v>4639</v>
      </c>
      <c r="E25" s="97">
        <v>4631</v>
      </c>
      <c r="F25" s="67">
        <f t="shared" si="3"/>
        <v>5.357051967221459E-3</v>
      </c>
      <c r="G25" s="67">
        <f t="shared" si="0"/>
        <v>-9.814995131450828E-2</v>
      </c>
      <c r="H25" s="53">
        <f t="shared" si="1"/>
        <v>-504</v>
      </c>
      <c r="I25" s="68">
        <f t="shared" si="4"/>
        <v>4.3912001742539754E-3</v>
      </c>
      <c r="J25" s="52">
        <f t="shared" si="2"/>
        <v>-8</v>
      </c>
    </row>
    <row r="26" spans="1:10">
      <c r="A26" s="89">
        <v>25</v>
      </c>
      <c r="B26" s="90" t="s">
        <v>117</v>
      </c>
      <c r="C26" s="52">
        <v>10080</v>
      </c>
      <c r="D26" s="52">
        <v>7722</v>
      </c>
      <c r="E26" s="97">
        <v>7637</v>
      </c>
      <c r="F26" s="67">
        <f t="shared" si="3"/>
        <v>8.8343351055215468E-3</v>
      </c>
      <c r="G26" s="67">
        <f t="shared" si="0"/>
        <v>-0.24236111111111111</v>
      </c>
      <c r="H26" s="53">
        <f t="shared" si="1"/>
        <v>-2443</v>
      </c>
      <c r="I26" s="68">
        <f t="shared" si="4"/>
        <v>2.1285123066869964E-2</v>
      </c>
      <c r="J26" s="52">
        <f t="shared" si="2"/>
        <v>-85</v>
      </c>
    </row>
    <row r="27" spans="1:10">
      <c r="A27" s="89">
        <v>26</v>
      </c>
      <c r="B27" s="90" t="s">
        <v>118</v>
      </c>
      <c r="C27" s="52">
        <v>7573</v>
      </c>
      <c r="D27" s="52">
        <v>7120</v>
      </c>
      <c r="E27" s="97">
        <v>7116</v>
      </c>
      <c r="F27" s="67">
        <f t="shared" si="3"/>
        <v>8.2316522994489091E-3</v>
      </c>
      <c r="G27" s="67">
        <f t="shared" si="0"/>
        <v>-6.0345965931599105E-2</v>
      </c>
      <c r="H27" s="53">
        <f t="shared" si="1"/>
        <v>-457</v>
      </c>
      <c r="I27" s="68">
        <f t="shared" si="4"/>
        <v>3.9817033326072747E-3</v>
      </c>
      <c r="J27" s="52">
        <f t="shared" si="2"/>
        <v>-4</v>
      </c>
    </row>
    <row r="28" spans="1:10">
      <c r="A28" s="89">
        <v>27</v>
      </c>
      <c r="B28" s="90" t="s">
        <v>119</v>
      </c>
      <c r="C28" s="52">
        <v>18181</v>
      </c>
      <c r="D28" s="52">
        <v>17097</v>
      </c>
      <c r="E28" s="97">
        <v>17041</v>
      </c>
      <c r="F28" s="67">
        <f t="shared" si="3"/>
        <v>1.9712701916091747E-2</v>
      </c>
      <c r="G28" s="67">
        <f t="shared" si="0"/>
        <v>-6.2702821626973215E-2</v>
      </c>
      <c r="H28" s="53">
        <f t="shared" si="1"/>
        <v>-1140</v>
      </c>
      <c r="I28" s="68">
        <f t="shared" si="4"/>
        <v>9.932476584622086E-3</v>
      </c>
      <c r="J28" s="52">
        <f t="shared" si="2"/>
        <v>-56</v>
      </c>
    </row>
    <row r="29" spans="1:10">
      <c r="A29" s="89">
        <v>28</v>
      </c>
      <c r="B29" s="90" t="s">
        <v>120</v>
      </c>
      <c r="C29" s="52">
        <v>10197</v>
      </c>
      <c r="D29" s="52">
        <v>8653</v>
      </c>
      <c r="E29" s="97">
        <v>8572</v>
      </c>
      <c r="F29" s="67">
        <f t="shared" si="3"/>
        <v>9.9159251701624578E-3</v>
      </c>
      <c r="G29" s="67">
        <f t="shared" si="0"/>
        <v>-0.15936059625380014</v>
      </c>
      <c r="H29" s="53">
        <f t="shared" si="1"/>
        <v>-1625</v>
      </c>
      <c r="I29" s="68">
        <f t="shared" si="4"/>
        <v>1.4158135482465693E-2</v>
      </c>
      <c r="J29" s="52">
        <f t="shared" si="2"/>
        <v>-81</v>
      </c>
    </row>
    <row r="30" spans="1:10">
      <c r="A30" s="89">
        <v>29</v>
      </c>
      <c r="B30" s="90" t="s">
        <v>121</v>
      </c>
      <c r="C30" s="52">
        <v>3173</v>
      </c>
      <c r="D30" s="52">
        <v>2666</v>
      </c>
      <c r="E30" s="97">
        <v>2631</v>
      </c>
      <c r="F30" s="67">
        <f t="shared" si="3"/>
        <v>3.0434903316259249E-3</v>
      </c>
      <c r="G30" s="67">
        <f t="shared" si="0"/>
        <v>-0.17081626221241727</v>
      </c>
      <c r="H30" s="53">
        <f t="shared" si="1"/>
        <v>-542</v>
      </c>
      <c r="I30" s="68">
        <f t="shared" si="4"/>
        <v>4.7222827270747116E-3</v>
      </c>
      <c r="J30" s="52">
        <f t="shared" si="2"/>
        <v>-35</v>
      </c>
    </row>
    <row r="31" spans="1:10">
      <c r="A31" s="89">
        <v>30</v>
      </c>
      <c r="B31" s="90" t="s">
        <v>122</v>
      </c>
      <c r="C31" s="52">
        <v>873</v>
      </c>
      <c r="D31" s="52">
        <v>1997</v>
      </c>
      <c r="E31" s="97">
        <v>1669</v>
      </c>
      <c r="F31" s="67">
        <f t="shared" si="3"/>
        <v>1.9306671849044731E-3</v>
      </c>
      <c r="G31" s="67">
        <f t="shared" si="0"/>
        <v>0.91179839633447879</v>
      </c>
      <c r="H31" s="53">
        <f t="shared" si="1"/>
        <v>796</v>
      </c>
      <c r="I31" s="68">
        <f t="shared" si="4"/>
        <v>-6.9353082117185796E-3</v>
      </c>
      <c r="J31" s="52">
        <f t="shared" si="2"/>
        <v>-328</v>
      </c>
    </row>
    <row r="32" spans="1:10">
      <c r="A32" s="89">
        <v>31</v>
      </c>
      <c r="B32" s="90" t="s">
        <v>123</v>
      </c>
      <c r="C32" s="52">
        <v>27279</v>
      </c>
      <c r="D32" s="52">
        <v>23571</v>
      </c>
      <c r="E32" s="97">
        <v>23388</v>
      </c>
      <c r="F32" s="67">
        <f t="shared" si="3"/>
        <v>2.7054789766654173E-2</v>
      </c>
      <c r="G32" s="67">
        <f t="shared" si="0"/>
        <v>-0.14263719344550754</v>
      </c>
      <c r="H32" s="53">
        <f t="shared" si="1"/>
        <v>-3891</v>
      </c>
      <c r="I32" s="68">
        <f t="shared" si="4"/>
        <v>3.39011108690917E-2</v>
      </c>
      <c r="J32" s="52">
        <f t="shared" si="2"/>
        <v>-183</v>
      </c>
    </row>
    <row r="33" spans="1:10">
      <c r="A33" s="89">
        <v>32</v>
      </c>
      <c r="B33" s="90" t="s">
        <v>124</v>
      </c>
      <c r="C33" s="52">
        <v>7382</v>
      </c>
      <c r="D33" s="52">
        <v>6736</v>
      </c>
      <c r="E33" s="97">
        <v>6726</v>
      </c>
      <c r="F33" s="67">
        <f t="shared" si="3"/>
        <v>7.7805077805077807E-3</v>
      </c>
      <c r="G33" s="67">
        <f t="shared" si="0"/>
        <v>-8.8864806285559469E-2</v>
      </c>
      <c r="H33" s="53">
        <f t="shared" si="1"/>
        <v>-656</v>
      </c>
      <c r="I33" s="68">
        <f t="shared" si="4"/>
        <v>5.71553038553692E-3</v>
      </c>
      <c r="J33" s="52">
        <f t="shared" si="2"/>
        <v>-10</v>
      </c>
    </row>
    <row r="34" spans="1:10">
      <c r="A34" s="89">
        <v>33</v>
      </c>
      <c r="B34" s="90" t="s">
        <v>125</v>
      </c>
      <c r="C34" s="52">
        <v>43282</v>
      </c>
      <c r="D34" s="52">
        <v>32439</v>
      </c>
      <c r="E34" s="97">
        <v>32189</v>
      </c>
      <c r="F34" s="67">
        <f t="shared" si="3"/>
        <v>3.7235617744092321E-2</v>
      </c>
      <c r="G34" s="67">
        <f t="shared" si="0"/>
        <v>-0.25629591978189548</v>
      </c>
      <c r="H34" s="53">
        <f t="shared" si="1"/>
        <v>-11093</v>
      </c>
      <c r="I34" s="68">
        <f t="shared" si="4"/>
        <v>9.6649967327379654E-2</v>
      </c>
      <c r="J34" s="52">
        <f t="shared" si="2"/>
        <v>-250</v>
      </c>
    </row>
    <row r="35" spans="1:10">
      <c r="A35" s="89">
        <v>34</v>
      </c>
      <c r="B35" s="90" t="s">
        <v>126</v>
      </c>
      <c r="C35" s="52">
        <v>6786</v>
      </c>
      <c r="D35" s="52">
        <v>6025</v>
      </c>
      <c r="E35" s="97">
        <v>5967</v>
      </c>
      <c r="F35" s="67">
        <f t="shared" si="3"/>
        <v>6.9025111397992755E-3</v>
      </c>
      <c r="G35" s="67">
        <f t="shared" si="0"/>
        <v>-0.1206896551724138</v>
      </c>
      <c r="H35" s="53">
        <f t="shared" si="1"/>
        <v>-819</v>
      </c>
      <c r="I35" s="68">
        <f t="shared" si="4"/>
        <v>7.1357002831627095E-3</v>
      </c>
      <c r="J35" s="52">
        <f t="shared" si="2"/>
        <v>-58</v>
      </c>
    </row>
    <row r="36" spans="1:10" ht="15.75" customHeight="1">
      <c r="A36" s="89">
        <v>35</v>
      </c>
      <c r="B36" s="90" t="s">
        <v>127</v>
      </c>
      <c r="C36" s="52">
        <v>31721</v>
      </c>
      <c r="D36" s="52">
        <v>28609</v>
      </c>
      <c r="E36" s="97">
        <v>28565</v>
      </c>
      <c r="F36" s="67">
        <f t="shared" si="3"/>
        <v>3.3043444060393209E-2</v>
      </c>
      <c r="G36" s="67">
        <f t="shared" si="0"/>
        <v>-9.9492449796664675E-2</v>
      </c>
      <c r="H36" s="53">
        <f t="shared" si="1"/>
        <v>-3156</v>
      </c>
      <c r="I36" s="68">
        <f t="shared" si="4"/>
        <v>2.7497277281637988E-2</v>
      </c>
      <c r="J36" s="52">
        <f t="shared" si="2"/>
        <v>-44</v>
      </c>
    </row>
    <row r="37" spans="1:10">
      <c r="A37" s="89">
        <v>36</v>
      </c>
      <c r="B37" s="90" t="s">
        <v>128</v>
      </c>
      <c r="C37" s="52">
        <v>5113</v>
      </c>
      <c r="D37" s="52">
        <v>4750</v>
      </c>
      <c r="E37" s="97">
        <v>4748</v>
      </c>
      <c r="F37" s="67">
        <f t="shared" si="3"/>
        <v>5.4923953229037972E-3</v>
      </c>
      <c r="G37" s="67">
        <f t="shared" si="0"/>
        <v>-7.1386661451202815E-2</v>
      </c>
      <c r="H37" s="53">
        <f t="shared" si="1"/>
        <v>-365</v>
      </c>
      <c r="I37" s="68">
        <f t="shared" si="4"/>
        <v>3.180135046830756E-3</v>
      </c>
      <c r="J37" s="52">
        <f t="shared" si="2"/>
        <v>-2</v>
      </c>
    </row>
    <row r="38" spans="1:10">
      <c r="A38" s="89">
        <v>37</v>
      </c>
      <c r="B38" s="90" t="s">
        <v>129</v>
      </c>
      <c r="C38" s="52">
        <v>11302</v>
      </c>
      <c r="D38" s="52">
        <v>9703</v>
      </c>
      <c r="E38" s="97">
        <v>9622</v>
      </c>
      <c r="F38" s="67">
        <f t="shared" si="3"/>
        <v>1.1130545028850114E-2</v>
      </c>
      <c r="G38" s="67">
        <f t="shared" si="0"/>
        <v>-0.14864625729959299</v>
      </c>
      <c r="H38" s="53">
        <f t="shared" si="1"/>
        <v>-1680</v>
      </c>
      <c r="I38" s="68">
        <f t="shared" si="4"/>
        <v>1.4637333914179916E-2</v>
      </c>
      <c r="J38" s="52">
        <f t="shared" si="2"/>
        <v>-81</v>
      </c>
    </row>
    <row r="39" spans="1:10">
      <c r="A39" s="89">
        <v>38</v>
      </c>
      <c r="B39" s="90" t="s">
        <v>130</v>
      </c>
      <c r="C39" s="52">
        <v>13743</v>
      </c>
      <c r="D39" s="52">
        <v>12245</v>
      </c>
      <c r="E39" s="97">
        <v>12221</v>
      </c>
      <c r="F39" s="67">
        <f t="shared" si="3"/>
        <v>1.4137018374306511E-2</v>
      </c>
      <c r="G39" s="67">
        <f t="shared" si="0"/>
        <v>-0.11074728952921488</v>
      </c>
      <c r="H39" s="53">
        <f t="shared" si="1"/>
        <v>-1522</v>
      </c>
      <c r="I39" s="68">
        <f t="shared" si="4"/>
        <v>1.3260727510346329E-2</v>
      </c>
      <c r="J39" s="52">
        <f t="shared" si="2"/>
        <v>-24</v>
      </c>
    </row>
    <row r="40" spans="1:10">
      <c r="A40" s="89">
        <v>39</v>
      </c>
      <c r="B40" s="90" t="s">
        <v>131</v>
      </c>
      <c r="C40" s="52">
        <v>5795</v>
      </c>
      <c r="D40" s="52">
        <v>5241</v>
      </c>
      <c r="E40" s="97">
        <v>5207</v>
      </c>
      <c r="F40" s="67">
        <f t="shared" si="3"/>
        <v>6.0233577182729724E-3</v>
      </c>
      <c r="G40" s="67">
        <f t="shared" si="0"/>
        <v>-0.10146678170836929</v>
      </c>
      <c r="H40" s="53">
        <f t="shared" si="1"/>
        <v>-588</v>
      </c>
      <c r="I40" s="68">
        <f t="shared" si="4"/>
        <v>5.1230668699629714E-3</v>
      </c>
      <c r="J40" s="52">
        <f t="shared" si="2"/>
        <v>-34</v>
      </c>
    </row>
    <row r="41" spans="1:10">
      <c r="A41" s="89">
        <v>40</v>
      </c>
      <c r="B41" s="90" t="s">
        <v>132</v>
      </c>
      <c r="C41" s="52">
        <v>4470</v>
      </c>
      <c r="D41" s="52">
        <v>4142</v>
      </c>
      <c r="E41" s="97">
        <v>4161</v>
      </c>
      <c r="F41" s="67">
        <f t="shared" si="3"/>
        <v>4.8133649828565085E-3</v>
      </c>
      <c r="G41" s="67">
        <f t="shared" si="0"/>
        <v>-6.9127516778523496E-2</v>
      </c>
      <c r="H41" s="53">
        <f t="shared" si="1"/>
        <v>-309</v>
      </c>
      <c r="I41" s="68">
        <f t="shared" si="4"/>
        <v>2.6922239163580919E-3</v>
      </c>
      <c r="J41" s="52">
        <f t="shared" si="2"/>
        <v>19</v>
      </c>
    </row>
    <row r="42" spans="1:10">
      <c r="A42" s="89">
        <v>41</v>
      </c>
      <c r="B42" s="90" t="s">
        <v>133</v>
      </c>
      <c r="C42" s="52">
        <v>3679</v>
      </c>
      <c r="D42" s="52">
        <v>2962</v>
      </c>
      <c r="E42" s="97">
        <v>2950</v>
      </c>
      <c r="F42" s="67">
        <f t="shared" si="3"/>
        <v>3.4125034125034124E-3</v>
      </c>
      <c r="G42" s="67">
        <f t="shared" si="0"/>
        <v>-0.19815167164990485</v>
      </c>
      <c r="H42" s="53">
        <f t="shared" si="1"/>
        <v>-729</v>
      </c>
      <c r="I42" s="68">
        <f t="shared" si="4"/>
        <v>6.351557394903071E-3</v>
      </c>
      <c r="J42" s="52">
        <f t="shared" si="2"/>
        <v>-12</v>
      </c>
    </row>
    <row r="43" spans="1:10">
      <c r="A43" s="89">
        <v>42</v>
      </c>
      <c r="B43" s="90" t="s">
        <v>134</v>
      </c>
      <c r="C43" s="52">
        <v>50679</v>
      </c>
      <c r="D43" s="52">
        <v>45867</v>
      </c>
      <c r="E43" s="97">
        <v>45413</v>
      </c>
      <c r="F43" s="67">
        <f t="shared" si="3"/>
        <v>5.2532887278649992E-2</v>
      </c>
      <c r="G43" s="67">
        <f t="shared" si="0"/>
        <v>-0.10390891690838415</v>
      </c>
      <c r="H43" s="53">
        <f t="shared" si="1"/>
        <v>-5266</v>
      </c>
      <c r="I43" s="68">
        <f t="shared" si="4"/>
        <v>4.5881071661947291E-2</v>
      </c>
      <c r="J43" s="52">
        <f t="shared" si="2"/>
        <v>-454</v>
      </c>
    </row>
    <row r="44" spans="1:10">
      <c r="A44" s="89">
        <v>43</v>
      </c>
      <c r="B44" s="90" t="s">
        <v>135</v>
      </c>
      <c r="C44" s="52">
        <v>9121</v>
      </c>
      <c r="D44" s="52">
        <v>8087</v>
      </c>
      <c r="E44" s="97">
        <v>8023</v>
      </c>
      <c r="F44" s="67">
        <f t="shared" si="3"/>
        <v>9.280852501191485E-3</v>
      </c>
      <c r="G44" s="67">
        <f t="shared" si="0"/>
        <v>-0.12038153711215875</v>
      </c>
      <c r="H44" s="53">
        <f t="shared" si="1"/>
        <v>-1098</v>
      </c>
      <c r="I44" s="68">
        <f t="shared" si="4"/>
        <v>9.5665432367675884E-3</v>
      </c>
      <c r="J44" s="52">
        <f t="shared" si="2"/>
        <v>-64</v>
      </c>
    </row>
    <row r="45" spans="1:10">
      <c r="A45" s="89">
        <v>44</v>
      </c>
      <c r="B45" s="90" t="s">
        <v>136</v>
      </c>
      <c r="C45" s="52">
        <v>15782</v>
      </c>
      <c r="D45" s="52">
        <v>14376</v>
      </c>
      <c r="E45" s="97">
        <v>14333</v>
      </c>
      <c r="F45" s="67">
        <f t="shared" si="3"/>
        <v>1.6580139461495395E-2</v>
      </c>
      <c r="G45" s="67">
        <f t="shared" si="0"/>
        <v>-9.1813458370295267E-2</v>
      </c>
      <c r="H45" s="53">
        <f t="shared" si="1"/>
        <v>-1449</v>
      </c>
      <c r="I45" s="68">
        <f t="shared" si="4"/>
        <v>1.2624700500980178E-2</v>
      </c>
      <c r="J45" s="52">
        <f t="shared" si="2"/>
        <v>-43</v>
      </c>
    </row>
    <row r="46" spans="1:10">
      <c r="A46" s="89">
        <v>45</v>
      </c>
      <c r="B46" s="90" t="s">
        <v>137</v>
      </c>
      <c r="C46" s="52">
        <v>42752</v>
      </c>
      <c r="D46" s="52">
        <v>35993</v>
      </c>
      <c r="E46" s="97">
        <v>35646</v>
      </c>
      <c r="F46" s="67">
        <f t="shared" si="3"/>
        <v>4.1234609031219199E-2</v>
      </c>
      <c r="G46" s="67">
        <f t="shared" si="0"/>
        <v>-0.16621444610778444</v>
      </c>
      <c r="H46" s="53">
        <f t="shared" si="1"/>
        <v>-7106</v>
      </c>
      <c r="I46" s="68">
        <f t="shared" si="4"/>
        <v>6.1912437377477675E-2</v>
      </c>
      <c r="J46" s="52">
        <f t="shared" si="2"/>
        <v>-347</v>
      </c>
    </row>
    <row r="47" spans="1:10">
      <c r="A47" s="89">
        <v>46</v>
      </c>
      <c r="B47" s="90" t="s">
        <v>138</v>
      </c>
      <c r="C47" s="52">
        <v>12802</v>
      </c>
      <c r="D47" s="52">
        <v>11729</v>
      </c>
      <c r="E47" s="97">
        <v>11533</v>
      </c>
      <c r="F47" s="67">
        <f t="shared" si="3"/>
        <v>1.3341153171661646E-2</v>
      </c>
      <c r="G47" s="67">
        <f t="shared" si="0"/>
        <v>-9.9125136697391036E-2</v>
      </c>
      <c r="H47" s="53">
        <f t="shared" si="1"/>
        <v>-1269</v>
      </c>
      <c r="I47" s="68">
        <f t="shared" si="4"/>
        <v>1.1056414724460902E-2</v>
      </c>
      <c r="J47" s="52">
        <f t="shared" si="2"/>
        <v>-196</v>
      </c>
    </row>
    <row r="48" spans="1:10">
      <c r="A48" s="89">
        <v>47</v>
      </c>
      <c r="B48" s="90" t="s">
        <v>139</v>
      </c>
      <c r="C48" s="52">
        <v>9868</v>
      </c>
      <c r="D48" s="52">
        <v>9998</v>
      </c>
      <c r="E48" s="97">
        <v>9651</v>
      </c>
      <c r="F48" s="67">
        <f t="shared" si="3"/>
        <v>1.1164091672566248E-2</v>
      </c>
      <c r="G48" s="67">
        <f t="shared" si="0"/>
        <v>-2.1990271584920958E-2</v>
      </c>
      <c r="H48" s="53">
        <f t="shared" si="1"/>
        <v>-217</v>
      </c>
      <c r="I48" s="68">
        <f t="shared" si="4"/>
        <v>1.8906556305815726E-3</v>
      </c>
      <c r="J48" s="52">
        <f t="shared" si="2"/>
        <v>-347</v>
      </c>
    </row>
    <row r="49" spans="1:10">
      <c r="A49" s="89">
        <v>48</v>
      </c>
      <c r="B49" s="90" t="s">
        <v>140</v>
      </c>
      <c r="C49" s="52">
        <v>14783</v>
      </c>
      <c r="D49" s="52">
        <v>13401</v>
      </c>
      <c r="E49" s="97">
        <v>13317</v>
      </c>
      <c r="F49" s="67">
        <f t="shared" si="3"/>
        <v>1.5404850150612862E-2</v>
      </c>
      <c r="G49" s="67">
        <f t="shared" si="0"/>
        <v>-9.9167963200974096E-2</v>
      </c>
      <c r="H49" s="53">
        <f t="shared" si="1"/>
        <v>-1466</v>
      </c>
      <c r="I49" s="68">
        <f t="shared" si="4"/>
        <v>1.2772816379873667E-2</v>
      </c>
      <c r="J49" s="52">
        <f t="shared" si="2"/>
        <v>-84</v>
      </c>
    </row>
    <row r="50" spans="1:10">
      <c r="A50" s="89">
        <v>49</v>
      </c>
      <c r="B50" s="90" t="s">
        <v>141</v>
      </c>
      <c r="C50" s="52">
        <v>3217</v>
      </c>
      <c r="D50" s="52">
        <v>2621</v>
      </c>
      <c r="E50" s="97">
        <v>2602</v>
      </c>
      <c r="F50" s="67">
        <f t="shared" si="3"/>
        <v>3.0099436879097896E-3</v>
      </c>
      <c r="G50" s="67">
        <f t="shared" si="0"/>
        <v>-0.19117189928504819</v>
      </c>
      <c r="H50" s="53">
        <f t="shared" si="1"/>
        <v>-615</v>
      </c>
      <c r="I50" s="68">
        <f t="shared" si="4"/>
        <v>5.3583097364408626E-3</v>
      </c>
      <c r="J50" s="52">
        <f t="shared" si="2"/>
        <v>-19</v>
      </c>
    </row>
    <row r="51" spans="1:10">
      <c r="A51" s="89">
        <v>50</v>
      </c>
      <c r="B51" s="90" t="s">
        <v>142</v>
      </c>
      <c r="C51" s="52">
        <v>9432</v>
      </c>
      <c r="D51" s="52">
        <v>8686</v>
      </c>
      <c r="E51" s="97">
        <v>8635</v>
      </c>
      <c r="F51" s="67">
        <f t="shared" si="3"/>
        <v>9.9888023616837174E-3</v>
      </c>
      <c r="G51" s="67">
        <f t="shared" si="0"/>
        <v>-8.4499575911789651E-2</v>
      </c>
      <c r="H51" s="53">
        <f t="shared" si="1"/>
        <v>-797</v>
      </c>
      <c r="I51" s="68">
        <f t="shared" si="4"/>
        <v>6.9440209104770206E-3</v>
      </c>
      <c r="J51" s="52">
        <f t="shared" si="2"/>
        <v>-51</v>
      </c>
    </row>
    <row r="52" spans="1:10">
      <c r="A52" s="89">
        <v>51</v>
      </c>
      <c r="B52" s="90" t="s">
        <v>143</v>
      </c>
      <c r="C52" s="52">
        <v>13552</v>
      </c>
      <c r="D52" s="52">
        <v>13244</v>
      </c>
      <c r="E52" s="97">
        <v>13282</v>
      </c>
      <c r="F52" s="67">
        <f t="shared" si="3"/>
        <v>1.5364362821989941E-2</v>
      </c>
      <c r="G52" s="67">
        <f t="shared" si="0"/>
        <v>-1.9923258559622195E-2</v>
      </c>
      <c r="H52" s="53">
        <f t="shared" si="1"/>
        <v>-270</v>
      </c>
      <c r="I52" s="68">
        <f t="shared" si="4"/>
        <v>2.3524286647789152E-3</v>
      </c>
      <c r="J52" s="52">
        <f t="shared" si="2"/>
        <v>38</v>
      </c>
    </row>
    <row r="53" spans="1:10">
      <c r="A53" s="89">
        <v>52</v>
      </c>
      <c r="B53" s="90" t="s">
        <v>144</v>
      </c>
      <c r="C53" s="52">
        <v>14295</v>
      </c>
      <c r="D53" s="52">
        <v>12259</v>
      </c>
      <c r="E53" s="97">
        <v>12152</v>
      </c>
      <c r="F53" s="67">
        <f t="shared" si="3"/>
        <v>1.4057200497878465E-2</v>
      </c>
      <c r="G53" s="67">
        <f t="shared" si="0"/>
        <v>-0.14991255683805527</v>
      </c>
      <c r="H53" s="53">
        <f t="shared" si="1"/>
        <v>-2143</v>
      </c>
      <c r="I53" s="68">
        <f t="shared" si="4"/>
        <v>1.8671313439337835E-2</v>
      </c>
      <c r="J53" s="52">
        <f t="shared" si="2"/>
        <v>-107</v>
      </c>
    </row>
    <row r="54" spans="1:10">
      <c r="A54" s="89">
        <v>53</v>
      </c>
      <c r="B54" s="90" t="s">
        <v>145</v>
      </c>
      <c r="C54" s="52">
        <v>10757</v>
      </c>
      <c r="D54" s="52">
        <v>9124</v>
      </c>
      <c r="E54" s="97">
        <v>9004</v>
      </c>
      <c r="F54" s="67">
        <f t="shared" si="3"/>
        <v>1.0415654483451093E-2</v>
      </c>
      <c r="G54" s="67">
        <f t="shared" si="0"/>
        <v>-0.16296365157571813</v>
      </c>
      <c r="H54" s="53">
        <f t="shared" si="1"/>
        <v>-1753</v>
      </c>
      <c r="I54" s="68">
        <f t="shared" si="4"/>
        <v>1.5273360923546069E-2</v>
      </c>
      <c r="J54" s="52">
        <f t="shared" si="2"/>
        <v>-120</v>
      </c>
    </row>
    <row r="55" spans="1:10">
      <c r="A55" s="89">
        <v>54</v>
      </c>
      <c r="B55" s="90" t="s">
        <v>146</v>
      </c>
      <c r="C55" s="52">
        <v>13136</v>
      </c>
      <c r="D55" s="52">
        <v>10807</v>
      </c>
      <c r="E55" s="97">
        <v>10720</v>
      </c>
      <c r="F55" s="67">
        <f t="shared" si="3"/>
        <v>1.2400690366792061E-2</v>
      </c>
      <c r="G55" s="67">
        <f t="shared" si="0"/>
        <v>-0.18392204628501826</v>
      </c>
      <c r="H55" s="53">
        <f t="shared" si="1"/>
        <v>-2416</v>
      </c>
      <c r="I55" s="68">
        <f t="shared" si="4"/>
        <v>2.1049880200392071E-2</v>
      </c>
      <c r="J55" s="52">
        <f t="shared" si="2"/>
        <v>-87</v>
      </c>
    </row>
    <row r="56" spans="1:10">
      <c r="A56" s="89">
        <v>55</v>
      </c>
      <c r="B56" s="90" t="s">
        <v>147</v>
      </c>
      <c r="C56" s="52">
        <v>27861</v>
      </c>
      <c r="D56" s="52">
        <v>24098</v>
      </c>
      <c r="E56" s="97">
        <v>23920</v>
      </c>
      <c r="F56" s="67">
        <f t="shared" si="3"/>
        <v>2.7670197161722584E-2</v>
      </c>
      <c r="G56" s="67">
        <f t="shared" si="0"/>
        <v>-0.14145220918129284</v>
      </c>
      <c r="H56" s="53">
        <f t="shared" si="1"/>
        <v>-3941</v>
      </c>
      <c r="I56" s="68">
        <f t="shared" si="4"/>
        <v>3.4336745807013722E-2</v>
      </c>
      <c r="J56" s="52">
        <f t="shared" si="2"/>
        <v>-178</v>
      </c>
    </row>
    <row r="57" spans="1:10">
      <c r="A57" s="89">
        <v>56</v>
      </c>
      <c r="B57" s="90" t="s">
        <v>148</v>
      </c>
      <c r="C57" s="52">
        <v>2397</v>
      </c>
      <c r="D57" s="52">
        <v>2110</v>
      </c>
      <c r="E57" s="97">
        <v>2062</v>
      </c>
      <c r="F57" s="67">
        <f t="shared" si="3"/>
        <v>2.3852820462989953E-3</v>
      </c>
      <c r="G57" s="67">
        <f t="shared" si="0"/>
        <v>-0.13975803087192323</v>
      </c>
      <c r="H57" s="53">
        <f t="shared" si="1"/>
        <v>-335</v>
      </c>
      <c r="I57" s="68">
        <f t="shared" si="4"/>
        <v>2.9187540840775431E-3</v>
      </c>
      <c r="J57" s="52">
        <f t="shared" si="2"/>
        <v>-48</v>
      </c>
    </row>
    <row r="58" spans="1:10">
      <c r="A58" s="89">
        <v>57</v>
      </c>
      <c r="B58" s="90" t="s">
        <v>149</v>
      </c>
      <c r="C58" s="52">
        <v>4160</v>
      </c>
      <c r="D58" s="52">
        <v>3681</v>
      </c>
      <c r="E58" s="97">
        <v>3652</v>
      </c>
      <c r="F58" s="67">
        <f t="shared" si="3"/>
        <v>4.224563546597445E-3</v>
      </c>
      <c r="G58" s="67">
        <f t="shared" si="0"/>
        <v>-0.12211538461538461</v>
      </c>
      <c r="H58" s="53">
        <f t="shared" si="1"/>
        <v>-508</v>
      </c>
      <c r="I58" s="68">
        <f t="shared" si="4"/>
        <v>4.4260509692877368E-3</v>
      </c>
      <c r="J58" s="52">
        <f t="shared" si="2"/>
        <v>-29</v>
      </c>
    </row>
    <row r="59" spans="1:10">
      <c r="A59" s="89">
        <v>58</v>
      </c>
      <c r="B59" s="90" t="s">
        <v>150</v>
      </c>
      <c r="C59" s="52">
        <v>16455</v>
      </c>
      <c r="D59" s="52">
        <v>14201</v>
      </c>
      <c r="E59" s="97">
        <v>14105</v>
      </c>
      <c r="F59" s="67">
        <f t="shared" si="3"/>
        <v>1.6316393435037505E-2</v>
      </c>
      <c r="G59" s="67">
        <f t="shared" si="0"/>
        <v>-0.14281373442722578</v>
      </c>
      <c r="H59" s="53">
        <f t="shared" si="1"/>
        <v>-2350</v>
      </c>
      <c r="I59" s="68">
        <f t="shared" si="4"/>
        <v>2.0474842082335003E-2</v>
      </c>
      <c r="J59" s="52">
        <f t="shared" si="2"/>
        <v>-96</v>
      </c>
    </row>
    <row r="60" spans="1:10">
      <c r="A60" s="89">
        <v>59</v>
      </c>
      <c r="B60" s="90" t="s">
        <v>151</v>
      </c>
      <c r="C60" s="52">
        <v>8793</v>
      </c>
      <c r="D60" s="52">
        <v>8019</v>
      </c>
      <c r="E60" s="97">
        <v>8029</v>
      </c>
      <c r="F60" s="67">
        <f t="shared" si="3"/>
        <v>9.2877931860982713E-3</v>
      </c>
      <c r="G60" s="67">
        <f t="shared" si="0"/>
        <v>-8.6887296713294662E-2</v>
      </c>
      <c r="H60" s="53">
        <f t="shared" si="1"/>
        <v>-764</v>
      </c>
      <c r="I60" s="68">
        <f t="shared" si="4"/>
        <v>6.6565018514484859E-3</v>
      </c>
      <c r="J60" s="52">
        <f t="shared" si="2"/>
        <v>10</v>
      </c>
    </row>
    <row r="61" spans="1:10">
      <c r="A61" s="89">
        <v>60</v>
      </c>
      <c r="B61" s="90" t="s">
        <v>152</v>
      </c>
      <c r="C61" s="52">
        <v>12638</v>
      </c>
      <c r="D61" s="52">
        <v>10497</v>
      </c>
      <c r="E61" s="97">
        <v>10437</v>
      </c>
      <c r="F61" s="67">
        <f t="shared" si="3"/>
        <v>1.2073321395355293E-2</v>
      </c>
      <c r="G61" s="67">
        <f t="shared" si="0"/>
        <v>-0.17415730337078653</v>
      </c>
      <c r="H61" s="53">
        <f t="shared" si="1"/>
        <v>-2201</v>
      </c>
      <c r="I61" s="68">
        <f t="shared" si="4"/>
        <v>1.9176649967327378E-2</v>
      </c>
      <c r="J61" s="52">
        <f t="shared" si="2"/>
        <v>-60</v>
      </c>
    </row>
    <row r="62" spans="1:10">
      <c r="A62" s="89">
        <v>61</v>
      </c>
      <c r="B62" s="90" t="s">
        <v>153</v>
      </c>
      <c r="C62" s="52">
        <v>7643</v>
      </c>
      <c r="D62" s="52">
        <v>6338</v>
      </c>
      <c r="E62" s="97">
        <v>6254</v>
      </c>
      <c r="F62" s="67">
        <f t="shared" si="3"/>
        <v>7.2345072345072342E-3</v>
      </c>
      <c r="G62" s="67">
        <f t="shared" si="0"/>
        <v>-0.18173492084260107</v>
      </c>
      <c r="H62" s="53">
        <f t="shared" si="1"/>
        <v>-1389</v>
      </c>
      <c r="I62" s="68">
        <f t="shared" si="4"/>
        <v>1.2101938575473753E-2</v>
      </c>
      <c r="J62" s="52">
        <f t="shared" si="2"/>
        <v>-84</v>
      </c>
    </row>
    <row r="63" spans="1:10">
      <c r="A63" s="89">
        <v>62</v>
      </c>
      <c r="B63" s="90" t="s">
        <v>154</v>
      </c>
      <c r="C63" s="52">
        <v>1372</v>
      </c>
      <c r="D63" s="52">
        <v>1267</v>
      </c>
      <c r="E63" s="97">
        <v>1262</v>
      </c>
      <c r="F63" s="67">
        <f t="shared" si="3"/>
        <v>1.4598573920607818E-3</v>
      </c>
      <c r="G63" s="67">
        <f t="shared" si="0"/>
        <v>-8.0174927113702624E-2</v>
      </c>
      <c r="H63" s="53">
        <f t="shared" si="1"/>
        <v>-110</v>
      </c>
      <c r="I63" s="68">
        <f t="shared" si="4"/>
        <v>9.5839686342844693E-4</v>
      </c>
      <c r="J63" s="52">
        <f t="shared" si="2"/>
        <v>-5</v>
      </c>
    </row>
    <row r="64" spans="1:10">
      <c r="A64" s="89">
        <v>63</v>
      </c>
      <c r="B64" s="90" t="s">
        <v>155</v>
      </c>
      <c r="C64" s="52">
        <v>22483</v>
      </c>
      <c r="D64" s="52">
        <v>21080</v>
      </c>
      <c r="E64" s="97">
        <v>20823</v>
      </c>
      <c r="F64" s="67">
        <f t="shared" si="3"/>
        <v>2.40876469690029E-2</v>
      </c>
      <c r="G64" s="67">
        <f t="shared" si="0"/>
        <v>-7.383356313659209E-2</v>
      </c>
      <c r="H64" s="53">
        <f t="shared" si="1"/>
        <v>-1660</v>
      </c>
      <c r="I64" s="68">
        <f t="shared" si="4"/>
        <v>1.4463079939011109E-2</v>
      </c>
      <c r="J64" s="52">
        <f t="shared" si="2"/>
        <v>-257</v>
      </c>
    </row>
    <row r="65" spans="1:11">
      <c r="A65" s="89">
        <v>64</v>
      </c>
      <c r="B65" s="90" t="s">
        <v>156</v>
      </c>
      <c r="C65" s="52">
        <v>8648</v>
      </c>
      <c r="D65" s="52">
        <v>7767</v>
      </c>
      <c r="E65" s="97">
        <v>7740</v>
      </c>
      <c r="F65" s="67">
        <f t="shared" si="3"/>
        <v>8.9534835297547157E-3</v>
      </c>
      <c r="G65" s="67">
        <f t="shared" si="0"/>
        <v>-0.10499537465309898</v>
      </c>
      <c r="H65" s="53">
        <f t="shared" si="1"/>
        <v>-908</v>
      </c>
      <c r="I65" s="68">
        <f t="shared" si="4"/>
        <v>7.9111304726639069E-3</v>
      </c>
      <c r="J65" s="52">
        <f t="shared" si="2"/>
        <v>-27</v>
      </c>
    </row>
    <row r="66" spans="1:11">
      <c r="A66" s="89">
        <v>65</v>
      </c>
      <c r="B66" s="90" t="s">
        <v>157</v>
      </c>
      <c r="C66" s="52">
        <v>3787</v>
      </c>
      <c r="D66" s="52">
        <v>3454</v>
      </c>
      <c r="E66" s="97">
        <v>3392</v>
      </c>
      <c r="F66" s="67">
        <f t="shared" si="3"/>
        <v>3.9238005339700252E-3</v>
      </c>
      <c r="G66" s="67">
        <f t="shared" ref="G66:G83" si="5">(E66-C66)/C66</f>
        <v>-0.10430419857406918</v>
      </c>
      <c r="H66" s="53">
        <f t="shared" ref="H66:H82" si="6">E66-C66</f>
        <v>-395</v>
      </c>
      <c r="I66" s="68">
        <f t="shared" si="4"/>
        <v>3.4415160095839685E-3</v>
      </c>
      <c r="J66" s="52">
        <f t="shared" ref="J66:J82" si="7">E66-D66</f>
        <v>-62</v>
      </c>
      <c r="K66" s="12"/>
    </row>
    <row r="67" spans="1:11">
      <c r="A67" s="89">
        <v>66</v>
      </c>
      <c r="B67" s="90" t="s">
        <v>158</v>
      </c>
      <c r="C67" s="52">
        <v>15079</v>
      </c>
      <c r="D67" s="52">
        <v>13302</v>
      </c>
      <c r="E67" s="97">
        <v>13185</v>
      </c>
      <c r="F67" s="67">
        <f t="shared" ref="F67:F82" si="8">E67/864468</f>
        <v>1.5252155082663556E-2</v>
      </c>
      <c r="G67" s="67">
        <f t="shared" si="5"/>
        <v>-0.12560514622985608</v>
      </c>
      <c r="H67" s="53">
        <f t="shared" si="6"/>
        <v>-1894</v>
      </c>
      <c r="I67" s="68">
        <f t="shared" ref="I67:I83" si="9">H67/$H$83</f>
        <v>1.650185144848617E-2</v>
      </c>
      <c r="J67" s="52">
        <f t="shared" si="7"/>
        <v>-117</v>
      </c>
    </row>
    <row r="68" spans="1:11">
      <c r="A68" s="89">
        <v>67</v>
      </c>
      <c r="B68" s="90" t="s">
        <v>159</v>
      </c>
      <c r="C68" s="52">
        <v>2022</v>
      </c>
      <c r="D68" s="52">
        <v>1744</v>
      </c>
      <c r="E68" s="97">
        <v>1712</v>
      </c>
      <c r="F68" s="67">
        <f t="shared" si="8"/>
        <v>1.980408760069777E-3</v>
      </c>
      <c r="G68" s="67">
        <f t="shared" si="5"/>
        <v>-0.1533135509396637</v>
      </c>
      <c r="H68" s="53">
        <f t="shared" si="6"/>
        <v>-310</v>
      </c>
      <c r="I68" s="68">
        <f t="shared" si="9"/>
        <v>2.7009366151165325E-3</v>
      </c>
      <c r="J68" s="52">
        <f t="shared" si="7"/>
        <v>-32</v>
      </c>
    </row>
    <row r="69" spans="1:11">
      <c r="A69" s="89">
        <v>68</v>
      </c>
      <c r="B69" s="90" t="s">
        <v>160</v>
      </c>
      <c r="C69" s="52">
        <v>11562</v>
      </c>
      <c r="D69" s="52">
        <v>10653</v>
      </c>
      <c r="E69" s="97">
        <v>10575</v>
      </c>
      <c r="F69" s="67">
        <f t="shared" si="8"/>
        <v>1.2232957148211385E-2</v>
      </c>
      <c r="G69" s="67">
        <f t="shared" si="5"/>
        <v>-8.5365853658536592E-2</v>
      </c>
      <c r="H69" s="53">
        <f t="shared" si="6"/>
        <v>-987</v>
      </c>
      <c r="I69" s="68">
        <f t="shared" si="9"/>
        <v>8.5994336745807021E-3</v>
      </c>
      <c r="J69" s="52">
        <f t="shared" si="7"/>
        <v>-78</v>
      </c>
    </row>
    <row r="70" spans="1:11">
      <c r="A70" s="89">
        <v>69</v>
      </c>
      <c r="B70" s="90" t="s">
        <v>161</v>
      </c>
      <c r="C70" s="52">
        <v>2018</v>
      </c>
      <c r="D70" s="52">
        <v>1765</v>
      </c>
      <c r="E70" s="97">
        <v>1749</v>
      </c>
      <c r="F70" s="67">
        <f t="shared" si="8"/>
        <v>2.0232096503282945E-3</v>
      </c>
      <c r="G70" s="67">
        <f t="shared" si="5"/>
        <v>-0.13330029732408324</v>
      </c>
      <c r="H70" s="53">
        <f t="shared" si="6"/>
        <v>-269</v>
      </c>
      <c r="I70" s="68">
        <f t="shared" si="9"/>
        <v>2.3437159660204747E-3</v>
      </c>
      <c r="J70" s="52">
        <f t="shared" si="7"/>
        <v>-16</v>
      </c>
    </row>
    <row r="71" spans="1:11">
      <c r="A71" s="89">
        <v>70</v>
      </c>
      <c r="B71" s="90" t="s">
        <v>162</v>
      </c>
      <c r="C71" s="52">
        <v>6711</v>
      </c>
      <c r="D71" s="52">
        <v>6209</v>
      </c>
      <c r="E71" s="97">
        <v>6156</v>
      </c>
      <c r="F71" s="67">
        <f t="shared" si="8"/>
        <v>7.1211427143630535E-3</v>
      </c>
      <c r="G71" s="67">
        <f t="shared" si="5"/>
        <v>-8.2700044702726863E-2</v>
      </c>
      <c r="H71" s="53">
        <f t="shared" si="6"/>
        <v>-555</v>
      </c>
      <c r="I71" s="68">
        <f t="shared" si="9"/>
        <v>4.8355478109344367E-3</v>
      </c>
      <c r="J71" s="52">
        <f t="shared" si="7"/>
        <v>-53</v>
      </c>
    </row>
    <row r="72" spans="1:11">
      <c r="A72" s="89">
        <v>71</v>
      </c>
      <c r="B72" s="90" t="s">
        <v>163</v>
      </c>
      <c r="C72" s="52">
        <v>4035</v>
      </c>
      <c r="D72" s="52">
        <v>3589</v>
      </c>
      <c r="E72" s="97">
        <v>3547</v>
      </c>
      <c r="F72" s="67">
        <f t="shared" si="8"/>
        <v>4.1031015607286793E-3</v>
      </c>
      <c r="G72" s="67">
        <f t="shared" si="5"/>
        <v>-0.12094175960346965</v>
      </c>
      <c r="H72" s="53">
        <f t="shared" si="6"/>
        <v>-488</v>
      </c>
      <c r="I72" s="68">
        <f t="shared" si="9"/>
        <v>4.2517969941189282E-3</v>
      </c>
      <c r="J72" s="52">
        <f t="shared" si="7"/>
        <v>-42</v>
      </c>
    </row>
    <row r="73" spans="1:11">
      <c r="A73" s="89">
        <v>72</v>
      </c>
      <c r="B73" s="90" t="s">
        <v>164</v>
      </c>
      <c r="C73" s="52">
        <v>1686</v>
      </c>
      <c r="D73" s="52">
        <v>1266</v>
      </c>
      <c r="E73" s="97">
        <v>1226</v>
      </c>
      <c r="F73" s="67">
        <f t="shared" si="8"/>
        <v>1.4182132826200623E-3</v>
      </c>
      <c r="G73" s="67">
        <f t="shared" si="5"/>
        <v>-0.27283511269276395</v>
      </c>
      <c r="H73" s="53">
        <f t="shared" si="6"/>
        <v>-460</v>
      </c>
      <c r="I73" s="68">
        <f t="shared" si="9"/>
        <v>4.0078414288825968E-3</v>
      </c>
      <c r="J73" s="52">
        <f t="shared" si="7"/>
        <v>-40</v>
      </c>
    </row>
    <row r="74" spans="1:11">
      <c r="A74" s="89">
        <v>73</v>
      </c>
      <c r="B74" s="90" t="s">
        <v>165</v>
      </c>
      <c r="C74" s="52">
        <v>1082</v>
      </c>
      <c r="D74" s="52">
        <v>936</v>
      </c>
      <c r="E74" s="97">
        <v>931</v>
      </c>
      <c r="F74" s="67">
        <f t="shared" si="8"/>
        <v>1.076962941369721E-3</v>
      </c>
      <c r="G74" s="67">
        <f t="shared" si="5"/>
        <v>-0.13955637707948243</v>
      </c>
      <c r="H74" s="53">
        <f t="shared" si="6"/>
        <v>-151</v>
      </c>
      <c r="I74" s="68">
        <f t="shared" si="9"/>
        <v>1.3156175125245044E-3</v>
      </c>
      <c r="J74" s="52">
        <f t="shared" si="7"/>
        <v>-5</v>
      </c>
    </row>
    <row r="75" spans="1:11">
      <c r="A75" s="89">
        <v>74</v>
      </c>
      <c r="B75" s="90" t="s">
        <v>166</v>
      </c>
      <c r="C75" s="52">
        <v>819</v>
      </c>
      <c r="D75" s="52">
        <v>749</v>
      </c>
      <c r="E75" s="97">
        <v>740</v>
      </c>
      <c r="F75" s="67">
        <f t="shared" si="8"/>
        <v>8.5601780517034754E-4</v>
      </c>
      <c r="G75" s="67">
        <f t="shared" si="5"/>
        <v>-9.6459096459096463E-2</v>
      </c>
      <c r="H75" s="53">
        <f t="shared" si="6"/>
        <v>-79</v>
      </c>
      <c r="I75" s="68">
        <f t="shared" si="9"/>
        <v>6.8830320191679375E-4</v>
      </c>
      <c r="J75" s="52">
        <f t="shared" si="7"/>
        <v>-9</v>
      </c>
    </row>
    <row r="76" spans="1:11">
      <c r="A76" s="89">
        <v>75</v>
      </c>
      <c r="B76" s="90" t="s">
        <v>167</v>
      </c>
      <c r="C76" s="52">
        <v>3712</v>
      </c>
      <c r="D76" s="52">
        <v>3445</v>
      </c>
      <c r="E76" s="97">
        <v>3449</v>
      </c>
      <c r="F76" s="67">
        <f t="shared" si="8"/>
        <v>3.9897370405844986E-3</v>
      </c>
      <c r="G76" s="67">
        <f t="shared" si="5"/>
        <v>-7.0851293103448273E-2</v>
      </c>
      <c r="H76" s="53">
        <f t="shared" si="6"/>
        <v>-263</v>
      </c>
      <c r="I76" s="68">
        <f t="shared" si="9"/>
        <v>2.2914397734698322E-3</v>
      </c>
      <c r="J76" s="52">
        <f t="shared" si="7"/>
        <v>4</v>
      </c>
    </row>
    <row r="77" spans="1:11">
      <c r="A77" s="89">
        <v>76</v>
      </c>
      <c r="B77" s="90" t="s">
        <v>168</v>
      </c>
      <c r="C77" s="52">
        <v>2299</v>
      </c>
      <c r="D77" s="52">
        <v>1993</v>
      </c>
      <c r="E77" s="97">
        <v>1997</v>
      </c>
      <c r="F77" s="67">
        <f t="shared" si="8"/>
        <v>2.3100912931421406E-3</v>
      </c>
      <c r="G77" s="67">
        <f t="shared" si="5"/>
        <v>-0.13136146150500216</v>
      </c>
      <c r="H77" s="53">
        <f t="shared" si="6"/>
        <v>-302</v>
      </c>
      <c r="I77" s="68">
        <f t="shared" si="9"/>
        <v>2.6312350250490089E-3</v>
      </c>
      <c r="J77" s="52">
        <f t="shared" si="7"/>
        <v>4</v>
      </c>
    </row>
    <row r="78" spans="1:11">
      <c r="A78" s="89">
        <v>77</v>
      </c>
      <c r="B78" s="90" t="s">
        <v>169</v>
      </c>
      <c r="C78" s="52">
        <v>1776</v>
      </c>
      <c r="D78" s="52">
        <v>1592</v>
      </c>
      <c r="E78" s="97">
        <v>1590</v>
      </c>
      <c r="F78" s="67">
        <f t="shared" si="8"/>
        <v>1.8392815002984495E-3</v>
      </c>
      <c r="G78" s="67">
        <f t="shared" si="5"/>
        <v>-0.10472972972972973</v>
      </c>
      <c r="H78" s="53">
        <f t="shared" si="6"/>
        <v>-186</v>
      </c>
      <c r="I78" s="68">
        <f t="shared" si="9"/>
        <v>1.6205619690699193E-3</v>
      </c>
      <c r="J78" s="52">
        <f t="shared" si="7"/>
        <v>-2</v>
      </c>
    </row>
    <row r="79" spans="1:11">
      <c r="A79" s="89">
        <v>78</v>
      </c>
      <c r="B79" s="90" t="s">
        <v>170</v>
      </c>
      <c r="C79" s="52">
        <v>1438</v>
      </c>
      <c r="D79" s="52">
        <v>1274</v>
      </c>
      <c r="E79" s="97">
        <v>1259</v>
      </c>
      <c r="F79" s="67">
        <f t="shared" si="8"/>
        <v>1.4563870496073887E-3</v>
      </c>
      <c r="G79" s="67">
        <f t="shared" si="5"/>
        <v>-0.12447844228094576</v>
      </c>
      <c r="H79" s="53">
        <f t="shared" si="6"/>
        <v>-179</v>
      </c>
      <c r="I79" s="68">
        <f t="shared" si="9"/>
        <v>1.5595730777608365E-3</v>
      </c>
      <c r="J79" s="52">
        <f t="shared" si="7"/>
        <v>-15</v>
      </c>
    </row>
    <row r="80" spans="1:11">
      <c r="A80" s="89">
        <v>79</v>
      </c>
      <c r="B80" s="90" t="s">
        <v>171</v>
      </c>
      <c r="C80" s="52">
        <v>2638</v>
      </c>
      <c r="D80" s="52">
        <v>2399</v>
      </c>
      <c r="E80" s="97">
        <v>2378</v>
      </c>
      <c r="F80" s="67">
        <f t="shared" si="8"/>
        <v>2.7508247847230897E-3</v>
      </c>
      <c r="G80" s="67">
        <f t="shared" si="5"/>
        <v>-9.8559514783927216E-2</v>
      </c>
      <c r="H80" s="53">
        <f t="shared" si="6"/>
        <v>-260</v>
      </c>
      <c r="I80" s="68">
        <f t="shared" si="9"/>
        <v>2.2653016771945109E-3</v>
      </c>
      <c r="J80" s="52">
        <f t="shared" si="7"/>
        <v>-21</v>
      </c>
    </row>
    <row r="81" spans="1:11">
      <c r="A81" s="89">
        <v>80</v>
      </c>
      <c r="B81" s="90" t="s">
        <v>172</v>
      </c>
      <c r="C81" s="52">
        <v>7043</v>
      </c>
      <c r="D81" s="52">
        <v>6029</v>
      </c>
      <c r="E81" s="97">
        <v>6017</v>
      </c>
      <c r="F81" s="67">
        <f t="shared" si="8"/>
        <v>6.9603501806891638E-3</v>
      </c>
      <c r="G81" s="67">
        <f t="shared" si="5"/>
        <v>-0.14567655828482182</v>
      </c>
      <c r="H81" s="53">
        <f t="shared" si="6"/>
        <v>-1026</v>
      </c>
      <c r="I81" s="68">
        <f t="shared" si="9"/>
        <v>8.9392289261598784E-3</v>
      </c>
      <c r="J81" s="52">
        <f t="shared" si="7"/>
        <v>-12</v>
      </c>
    </row>
    <row r="82" spans="1:11" ht="15" thickBot="1">
      <c r="A82" s="89">
        <v>81</v>
      </c>
      <c r="B82" s="90" t="s">
        <v>173</v>
      </c>
      <c r="C82" s="52">
        <v>5490</v>
      </c>
      <c r="D82" s="52">
        <v>4640</v>
      </c>
      <c r="E82" s="97">
        <v>4651</v>
      </c>
      <c r="F82" s="67">
        <f t="shared" si="8"/>
        <v>5.3801875835774145E-3</v>
      </c>
      <c r="G82" s="67">
        <f t="shared" si="5"/>
        <v>-0.15282331511839709</v>
      </c>
      <c r="H82" s="53">
        <f t="shared" si="6"/>
        <v>-839</v>
      </c>
      <c r="I82" s="68">
        <f t="shared" si="9"/>
        <v>7.3099542583315181E-3</v>
      </c>
      <c r="J82" s="52">
        <f t="shared" si="7"/>
        <v>11</v>
      </c>
    </row>
    <row r="83" spans="1:11" s="12" customFormat="1" ht="15" thickBot="1">
      <c r="A83" s="165" t="s">
        <v>174</v>
      </c>
      <c r="B83" s="166"/>
      <c r="C83" s="73">
        <f t="shared" ref="C83" si="10">SUM(C2:C82)</f>
        <v>922888</v>
      </c>
      <c r="D83" s="73">
        <v>814110</v>
      </c>
      <c r="E83" s="98">
        <v>808113</v>
      </c>
      <c r="F83" s="74">
        <f>SUM(F2:F82)</f>
        <v>0.93480961701300691</v>
      </c>
      <c r="G83" s="74">
        <f t="shared" si="5"/>
        <v>-0.12436503671084682</v>
      </c>
      <c r="H83" s="72">
        <f>SUM(H2:H82)</f>
        <v>-114775</v>
      </c>
      <c r="I83" s="75">
        <f t="shared" si="9"/>
        <v>1</v>
      </c>
      <c r="J83" s="73">
        <f>SUM(J2:J82)</f>
        <v>-5997</v>
      </c>
      <c r="K83" s="8"/>
    </row>
    <row r="84" spans="1:11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L84"/>
  <sheetViews>
    <sheetView workbookViewId="0">
      <pane ySplit="1" topLeftCell="A80" activePane="bottomLeft" state="frozen"/>
      <selection activeCell="W1" sqref="W1"/>
      <selection pane="bottomLeft" activeCell="B82" sqref="A2:B82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8.1796875" style="8" customWidth="1"/>
    <col min="7" max="7" width="30.453125" style="8" customWidth="1"/>
    <col min="8" max="8" width="27.453125" style="8" customWidth="1"/>
    <col min="9" max="9" width="22.26953125" style="8" customWidth="1"/>
    <col min="10" max="10" width="27.54296875" style="8" customWidth="1"/>
    <col min="11" max="16384" width="9.1796875" style="8"/>
  </cols>
  <sheetData>
    <row r="1" spans="1:12" ht="29.5" thickBot="1">
      <c r="A1" s="24" t="s">
        <v>92</v>
      </c>
      <c r="B1" s="24" t="s">
        <v>175</v>
      </c>
      <c r="C1" s="36">
        <v>41913</v>
      </c>
      <c r="D1" s="36">
        <v>42248</v>
      </c>
      <c r="E1" s="24">
        <v>42278</v>
      </c>
      <c r="F1" s="101" t="s">
        <v>283</v>
      </c>
      <c r="G1" s="18" t="s">
        <v>284</v>
      </c>
      <c r="H1" s="1" t="s">
        <v>294</v>
      </c>
      <c r="I1" s="1" t="s">
        <v>286</v>
      </c>
      <c r="J1" s="34" t="s">
        <v>295</v>
      </c>
    </row>
    <row r="2" spans="1:12">
      <c r="A2" s="87">
        <v>1</v>
      </c>
      <c r="B2" s="104" t="s">
        <v>93</v>
      </c>
      <c r="C2" s="99">
        <v>70714</v>
      </c>
      <c r="D2" s="99">
        <v>72761</v>
      </c>
      <c r="E2" s="99">
        <v>73871</v>
      </c>
      <c r="F2" s="84">
        <f t="shared" ref="F2:F65" si="0">E2/$E$83</f>
        <v>2.4054223026877063E-2</v>
      </c>
      <c r="G2" s="84">
        <f t="shared" ref="G2:G65" si="1">(E2-C2)/C2</f>
        <v>4.4644624826766975E-2</v>
      </c>
      <c r="H2" s="85">
        <f t="shared" ref="H2:H65" si="2">E2-C2</f>
        <v>3157</v>
      </c>
      <c r="I2" s="86">
        <f>H2/$H$83</f>
        <v>1.9409417594511015E-2</v>
      </c>
      <c r="J2" s="102">
        <f t="shared" ref="J2:J65" si="3">E2-D2</f>
        <v>1110</v>
      </c>
      <c r="K2" s="10"/>
      <c r="L2" s="11"/>
    </row>
    <row r="3" spans="1:12">
      <c r="A3" s="89">
        <v>2</v>
      </c>
      <c r="B3" s="4" t="s">
        <v>94</v>
      </c>
      <c r="C3" s="100">
        <v>21426</v>
      </c>
      <c r="D3" s="100">
        <v>21865</v>
      </c>
      <c r="E3" s="100">
        <v>22550</v>
      </c>
      <c r="F3" s="67">
        <f t="shared" si="0"/>
        <v>7.3428372332319551E-3</v>
      </c>
      <c r="G3" s="67">
        <f t="shared" si="1"/>
        <v>5.2459628488751985E-2</v>
      </c>
      <c r="H3" s="53">
        <f t="shared" si="2"/>
        <v>1124</v>
      </c>
      <c r="I3" s="68">
        <f t="shared" ref="I3:I66" si="4">H3/$H$83</f>
        <v>6.9104166538582132E-3</v>
      </c>
      <c r="J3" s="54">
        <f t="shared" si="3"/>
        <v>685</v>
      </c>
      <c r="K3" s="10"/>
      <c r="L3" s="11"/>
    </row>
    <row r="4" spans="1:12">
      <c r="A4" s="89">
        <v>3</v>
      </c>
      <c r="B4" s="4" t="s">
        <v>95</v>
      </c>
      <c r="C4" s="100">
        <v>27584</v>
      </c>
      <c r="D4" s="100">
        <v>28206</v>
      </c>
      <c r="E4" s="100">
        <v>28980</v>
      </c>
      <c r="F4" s="67">
        <f t="shared" si="0"/>
        <v>9.436604125013839E-3</v>
      </c>
      <c r="G4" s="67">
        <f t="shared" si="1"/>
        <v>5.0609048723897911E-2</v>
      </c>
      <c r="H4" s="53">
        <f t="shared" si="2"/>
        <v>1396</v>
      </c>
      <c r="I4" s="68">
        <f t="shared" si="4"/>
        <v>8.5826882996317307E-3</v>
      </c>
      <c r="J4" s="54">
        <f t="shared" si="3"/>
        <v>774</v>
      </c>
      <c r="K4" s="4"/>
      <c r="L4" s="11"/>
    </row>
    <row r="5" spans="1:12" ht="14.25" customHeight="1">
      <c r="A5" s="89">
        <v>4</v>
      </c>
      <c r="B5" s="4" t="s">
        <v>96</v>
      </c>
      <c r="C5" s="100">
        <v>18117</v>
      </c>
      <c r="D5" s="100">
        <v>18952</v>
      </c>
      <c r="E5" s="100">
        <v>21301</v>
      </c>
      <c r="F5" s="67">
        <f t="shared" si="0"/>
        <v>6.9361319691828771E-3</v>
      </c>
      <c r="G5" s="67">
        <f t="shared" si="1"/>
        <v>0.17574653640227411</v>
      </c>
      <c r="H5" s="53">
        <f t="shared" si="2"/>
        <v>3184</v>
      </c>
      <c r="I5" s="68">
        <f t="shared" si="4"/>
        <v>1.9575415147584121E-2</v>
      </c>
      <c r="J5" s="54">
        <f t="shared" si="3"/>
        <v>2349</v>
      </c>
      <c r="K5" s="4"/>
      <c r="L5" s="11"/>
    </row>
    <row r="6" spans="1:12">
      <c r="A6" s="89">
        <v>5</v>
      </c>
      <c r="B6" s="4" t="s">
        <v>97</v>
      </c>
      <c r="C6" s="100">
        <v>17068</v>
      </c>
      <c r="D6" s="100">
        <v>16938</v>
      </c>
      <c r="E6" s="100">
        <v>16998</v>
      </c>
      <c r="F6" s="67">
        <f t="shared" si="0"/>
        <v>5.5349688377151563E-3</v>
      </c>
      <c r="G6" s="67">
        <f t="shared" si="1"/>
        <v>-4.101242090461683E-3</v>
      </c>
      <c r="H6" s="53">
        <f t="shared" si="2"/>
        <v>-70</v>
      </c>
      <c r="I6" s="68">
        <f t="shared" si="4"/>
        <v>-4.3036402648583179E-4</v>
      </c>
      <c r="J6" s="54">
        <f t="shared" si="3"/>
        <v>60</v>
      </c>
      <c r="K6" s="10"/>
      <c r="L6" s="11"/>
    </row>
    <row r="7" spans="1:12">
      <c r="A7" s="89">
        <v>6</v>
      </c>
      <c r="B7" s="4" t="s">
        <v>98</v>
      </c>
      <c r="C7" s="100">
        <v>396805</v>
      </c>
      <c r="D7" s="100">
        <v>398310</v>
      </c>
      <c r="E7" s="100">
        <v>407187</v>
      </c>
      <c r="F7" s="67">
        <f t="shared" si="0"/>
        <v>0.1325901492012426</v>
      </c>
      <c r="G7" s="67">
        <f t="shared" si="1"/>
        <v>2.6163984828820201E-2</v>
      </c>
      <c r="H7" s="53">
        <f t="shared" si="2"/>
        <v>10382</v>
      </c>
      <c r="I7" s="68">
        <f t="shared" si="4"/>
        <v>6.3829133185370077E-2</v>
      </c>
      <c r="J7" s="54">
        <f t="shared" si="3"/>
        <v>8877</v>
      </c>
      <c r="K7" s="4"/>
      <c r="L7" s="11"/>
    </row>
    <row r="8" spans="1:12">
      <c r="A8" s="89">
        <v>7</v>
      </c>
      <c r="B8" s="4" t="s">
        <v>99</v>
      </c>
      <c r="C8" s="100">
        <v>67040</v>
      </c>
      <c r="D8" s="100">
        <v>71322</v>
      </c>
      <c r="E8" s="100">
        <v>72518</v>
      </c>
      <c r="F8" s="67">
        <f t="shared" si="0"/>
        <v>2.3613652792883147E-2</v>
      </c>
      <c r="G8" s="67">
        <f t="shared" si="1"/>
        <v>8.1712410501193322E-2</v>
      </c>
      <c r="H8" s="53">
        <f t="shared" si="2"/>
        <v>5478</v>
      </c>
      <c r="I8" s="68">
        <f t="shared" si="4"/>
        <v>3.3679059101276949E-2</v>
      </c>
      <c r="J8" s="54">
        <f t="shared" si="3"/>
        <v>1196</v>
      </c>
      <c r="K8" s="10"/>
      <c r="L8" s="11"/>
    </row>
    <row r="9" spans="1:12">
      <c r="A9" s="89">
        <v>8</v>
      </c>
      <c r="B9" s="4" t="s">
        <v>100</v>
      </c>
      <c r="C9" s="100">
        <v>9491</v>
      </c>
      <c r="D9" s="100">
        <v>9372</v>
      </c>
      <c r="E9" s="100">
        <v>9689</v>
      </c>
      <c r="F9" s="67">
        <f t="shared" si="0"/>
        <v>3.1549778249571805E-3</v>
      </c>
      <c r="G9" s="67">
        <f t="shared" si="1"/>
        <v>2.0861869139184492E-2</v>
      </c>
      <c r="H9" s="53">
        <f t="shared" si="2"/>
        <v>198</v>
      </c>
      <c r="I9" s="68">
        <f t="shared" si="4"/>
        <v>1.2173153892027814E-3</v>
      </c>
      <c r="J9" s="54">
        <f t="shared" si="3"/>
        <v>317</v>
      </c>
      <c r="K9" s="4"/>
      <c r="L9" s="11"/>
    </row>
    <row r="10" spans="1:12">
      <c r="A10" s="89">
        <v>9</v>
      </c>
      <c r="B10" s="4" t="s">
        <v>101</v>
      </c>
      <c r="C10" s="100">
        <v>36752</v>
      </c>
      <c r="D10" s="100">
        <v>38192</v>
      </c>
      <c r="E10" s="100">
        <v>38719</v>
      </c>
      <c r="F10" s="67">
        <f t="shared" si="0"/>
        <v>1.2607863185521423E-2</v>
      </c>
      <c r="G10" s="67">
        <f t="shared" si="1"/>
        <v>5.3520896821941666E-2</v>
      </c>
      <c r="H10" s="53">
        <f t="shared" si="2"/>
        <v>1967</v>
      </c>
      <c r="I10" s="68">
        <f t="shared" si="4"/>
        <v>1.2093229144251873E-2</v>
      </c>
      <c r="J10" s="54">
        <f t="shared" si="3"/>
        <v>527</v>
      </c>
      <c r="K10" s="4"/>
      <c r="L10" s="11"/>
    </row>
    <row r="11" spans="1:12">
      <c r="A11" s="89">
        <v>10</v>
      </c>
      <c r="B11" s="4" t="s">
        <v>102</v>
      </c>
      <c r="C11" s="100">
        <v>49220</v>
      </c>
      <c r="D11" s="100">
        <v>50254</v>
      </c>
      <c r="E11" s="100">
        <v>50966</v>
      </c>
      <c r="F11" s="67">
        <f t="shared" si="0"/>
        <v>1.6595789021237244E-2</v>
      </c>
      <c r="G11" s="67">
        <f t="shared" si="1"/>
        <v>3.5473384802925639E-2</v>
      </c>
      <c r="H11" s="53">
        <f t="shared" si="2"/>
        <v>1746</v>
      </c>
      <c r="I11" s="68">
        <f t="shared" si="4"/>
        <v>1.0734508432060891E-2</v>
      </c>
      <c r="J11" s="54">
        <f t="shared" si="3"/>
        <v>712</v>
      </c>
      <c r="K11" s="4"/>
      <c r="L11" s="11"/>
    </row>
    <row r="12" spans="1:12" ht="15.75" customHeight="1">
      <c r="A12" s="89">
        <v>11</v>
      </c>
      <c r="B12" s="4" t="s">
        <v>103</v>
      </c>
      <c r="C12" s="100">
        <v>8900</v>
      </c>
      <c r="D12" s="100">
        <v>8963</v>
      </c>
      <c r="E12" s="100">
        <v>9265</v>
      </c>
      <c r="F12" s="67">
        <f t="shared" si="0"/>
        <v>3.016912947489759E-3</v>
      </c>
      <c r="G12" s="67">
        <f t="shared" si="1"/>
        <v>4.101123595505618E-2</v>
      </c>
      <c r="H12" s="53">
        <f t="shared" si="2"/>
        <v>365</v>
      </c>
      <c r="I12" s="68">
        <f t="shared" si="4"/>
        <v>2.2440409952475516E-3</v>
      </c>
      <c r="J12" s="54">
        <f t="shared" si="3"/>
        <v>302</v>
      </c>
      <c r="K12" s="10"/>
      <c r="L12" s="11"/>
    </row>
    <row r="13" spans="1:12">
      <c r="A13" s="89">
        <v>12</v>
      </c>
      <c r="B13" s="4" t="s">
        <v>104</v>
      </c>
      <c r="C13" s="100">
        <v>13788</v>
      </c>
      <c r="D13" s="100">
        <v>14359</v>
      </c>
      <c r="E13" s="100">
        <v>15393</v>
      </c>
      <c r="F13" s="67">
        <f t="shared" si="0"/>
        <v>5.0123411765472057E-3</v>
      </c>
      <c r="G13" s="67">
        <f t="shared" si="1"/>
        <v>0.11640557006092254</v>
      </c>
      <c r="H13" s="53">
        <f t="shared" si="2"/>
        <v>1605</v>
      </c>
      <c r="I13" s="68">
        <f t="shared" si="4"/>
        <v>9.8676323215680008E-3</v>
      </c>
      <c r="J13" s="54">
        <f t="shared" si="3"/>
        <v>1034</v>
      </c>
      <c r="K13" s="4"/>
      <c r="L13" s="11"/>
    </row>
    <row r="14" spans="1:12">
      <c r="A14" s="89">
        <v>13</v>
      </c>
      <c r="B14" s="4" t="s">
        <v>105</v>
      </c>
      <c r="C14" s="100">
        <v>14332</v>
      </c>
      <c r="D14" s="100">
        <v>15053</v>
      </c>
      <c r="E14" s="100">
        <v>16034</v>
      </c>
      <c r="F14" s="67">
        <f t="shared" si="0"/>
        <v>5.221066616303378E-3</v>
      </c>
      <c r="G14" s="67">
        <f t="shared" si="1"/>
        <v>0.11875523304493442</v>
      </c>
      <c r="H14" s="53">
        <f t="shared" si="2"/>
        <v>1702</v>
      </c>
      <c r="I14" s="68">
        <f t="shared" si="4"/>
        <v>1.0463993901126938E-2</v>
      </c>
      <c r="J14" s="54">
        <f t="shared" si="3"/>
        <v>981</v>
      </c>
      <c r="K14" s="4"/>
      <c r="L14" s="11"/>
    </row>
    <row r="15" spans="1:12">
      <c r="A15" s="89">
        <v>14</v>
      </c>
      <c r="B15" s="4" t="s">
        <v>106</v>
      </c>
      <c r="C15" s="100">
        <v>15292</v>
      </c>
      <c r="D15" s="100">
        <v>15557</v>
      </c>
      <c r="E15" s="100">
        <v>15973</v>
      </c>
      <c r="F15" s="67">
        <f t="shared" si="0"/>
        <v>5.2012035089318859E-3</v>
      </c>
      <c r="G15" s="67">
        <f t="shared" si="1"/>
        <v>4.4533089196965733E-2</v>
      </c>
      <c r="H15" s="53">
        <f t="shared" si="2"/>
        <v>681</v>
      </c>
      <c r="I15" s="68">
        <f t="shared" si="4"/>
        <v>4.1868271719550211E-3</v>
      </c>
      <c r="J15" s="54">
        <f t="shared" si="3"/>
        <v>416</v>
      </c>
      <c r="K15" s="10"/>
      <c r="L15" s="11"/>
    </row>
    <row r="16" spans="1:12">
      <c r="A16" s="89">
        <v>15</v>
      </c>
      <c r="B16" s="4" t="s">
        <v>107</v>
      </c>
      <c r="C16" s="100">
        <v>12360</v>
      </c>
      <c r="D16" s="100">
        <v>12584</v>
      </c>
      <c r="E16" s="100">
        <v>12771</v>
      </c>
      <c r="F16" s="67">
        <f t="shared" si="0"/>
        <v>4.1585531842840487E-3</v>
      </c>
      <c r="G16" s="67">
        <f t="shared" si="1"/>
        <v>3.325242718446602E-2</v>
      </c>
      <c r="H16" s="53">
        <f t="shared" si="2"/>
        <v>411</v>
      </c>
      <c r="I16" s="68">
        <f t="shared" si="4"/>
        <v>2.5268516412239551E-3</v>
      </c>
      <c r="J16" s="54">
        <f t="shared" si="3"/>
        <v>187</v>
      </c>
      <c r="K16" s="4"/>
      <c r="L16" s="11"/>
    </row>
    <row r="17" spans="1:10">
      <c r="A17" s="89">
        <v>16</v>
      </c>
      <c r="B17" s="4" t="s">
        <v>108</v>
      </c>
      <c r="C17" s="100">
        <v>76317</v>
      </c>
      <c r="D17" s="100">
        <v>78859</v>
      </c>
      <c r="E17" s="100">
        <v>80623</v>
      </c>
      <c r="F17" s="67">
        <f t="shared" si="0"/>
        <v>2.6252841075603547E-2</v>
      </c>
      <c r="G17" s="67">
        <f t="shared" si="1"/>
        <v>5.6422553297430456E-2</v>
      </c>
      <c r="H17" s="53">
        <f t="shared" si="2"/>
        <v>4306</v>
      </c>
      <c r="I17" s="68">
        <f t="shared" si="4"/>
        <v>2.6473535686399881E-2</v>
      </c>
      <c r="J17" s="54">
        <f t="shared" si="3"/>
        <v>1764</v>
      </c>
    </row>
    <row r="18" spans="1:10">
      <c r="A18" s="89">
        <v>17</v>
      </c>
      <c r="B18" s="4" t="s">
        <v>109</v>
      </c>
      <c r="C18" s="100">
        <v>23323</v>
      </c>
      <c r="D18" s="100">
        <v>23839</v>
      </c>
      <c r="E18" s="100">
        <v>24225</v>
      </c>
      <c r="F18" s="67">
        <f t="shared" si="0"/>
        <v>7.8882586241704709E-3</v>
      </c>
      <c r="G18" s="67">
        <f t="shared" si="1"/>
        <v>3.8674270033872145E-2</v>
      </c>
      <c r="H18" s="53">
        <f t="shared" si="2"/>
        <v>902</v>
      </c>
      <c r="I18" s="68">
        <f t="shared" si="4"/>
        <v>5.5455478841460043E-3</v>
      </c>
      <c r="J18" s="54">
        <f t="shared" si="3"/>
        <v>386</v>
      </c>
    </row>
    <row r="19" spans="1:10">
      <c r="A19" s="89">
        <v>18</v>
      </c>
      <c r="B19" s="4" t="s">
        <v>110</v>
      </c>
      <c r="C19" s="100">
        <v>9621</v>
      </c>
      <c r="D19" s="100">
        <v>9517</v>
      </c>
      <c r="E19" s="100">
        <v>9786</v>
      </c>
      <c r="F19" s="67">
        <f t="shared" si="0"/>
        <v>3.1865634219249632E-3</v>
      </c>
      <c r="G19" s="67">
        <f t="shared" si="1"/>
        <v>1.7149984409105083E-2</v>
      </c>
      <c r="H19" s="53">
        <f t="shared" si="2"/>
        <v>165</v>
      </c>
      <c r="I19" s="68">
        <f t="shared" si="4"/>
        <v>1.0144294910023179E-3</v>
      </c>
      <c r="J19" s="54">
        <f t="shared" si="3"/>
        <v>269</v>
      </c>
    </row>
    <row r="20" spans="1:10">
      <c r="A20" s="89">
        <v>19</v>
      </c>
      <c r="B20" s="4" t="s">
        <v>111</v>
      </c>
      <c r="C20" s="100">
        <v>20379</v>
      </c>
      <c r="D20" s="100">
        <v>20476</v>
      </c>
      <c r="E20" s="100">
        <v>20768</v>
      </c>
      <c r="F20" s="67">
        <f t="shared" si="0"/>
        <v>6.7625739982155762E-3</v>
      </c>
      <c r="G20" s="67">
        <f t="shared" si="1"/>
        <v>1.9088277148044556E-2</v>
      </c>
      <c r="H20" s="53">
        <f t="shared" si="2"/>
        <v>389</v>
      </c>
      <c r="I20" s="68">
        <f t="shared" si="4"/>
        <v>2.3915943757569797E-3</v>
      </c>
      <c r="J20" s="54">
        <f t="shared" si="3"/>
        <v>292</v>
      </c>
    </row>
    <row r="21" spans="1:10">
      <c r="A21" s="89">
        <v>20</v>
      </c>
      <c r="B21" s="4" t="s">
        <v>112</v>
      </c>
      <c r="C21" s="100">
        <v>35115</v>
      </c>
      <c r="D21" s="100">
        <v>36026</v>
      </c>
      <c r="E21" s="100">
        <v>37339</v>
      </c>
      <c r="F21" s="67">
        <f t="shared" si="0"/>
        <v>1.2158501084330288E-2</v>
      </c>
      <c r="G21" s="67">
        <f t="shared" si="1"/>
        <v>6.3334757226256588E-2</v>
      </c>
      <c r="H21" s="53">
        <f t="shared" si="2"/>
        <v>2224</v>
      </c>
      <c r="I21" s="68">
        <f t="shared" si="4"/>
        <v>1.3673279927206999E-2</v>
      </c>
      <c r="J21" s="54">
        <f t="shared" si="3"/>
        <v>1313</v>
      </c>
    </row>
    <row r="22" spans="1:10">
      <c r="A22" s="89">
        <v>21</v>
      </c>
      <c r="B22" s="4" t="s">
        <v>113</v>
      </c>
      <c r="C22" s="100">
        <v>60119</v>
      </c>
      <c r="D22" s="100">
        <v>60915</v>
      </c>
      <c r="E22" s="100">
        <v>64018</v>
      </c>
      <c r="F22" s="67">
        <f t="shared" si="0"/>
        <v>2.0845842749314562E-2</v>
      </c>
      <c r="G22" s="67">
        <f t="shared" si="1"/>
        <v>6.4854704835409768E-2</v>
      </c>
      <c r="H22" s="53">
        <f t="shared" si="2"/>
        <v>3899</v>
      </c>
      <c r="I22" s="68">
        <f t="shared" si="4"/>
        <v>2.3971276275260831E-2</v>
      </c>
      <c r="J22" s="54">
        <f t="shared" si="3"/>
        <v>3103</v>
      </c>
    </row>
    <row r="23" spans="1:10">
      <c r="A23" s="89">
        <v>22</v>
      </c>
      <c r="B23" s="4" t="s">
        <v>114</v>
      </c>
      <c r="C23" s="100">
        <v>19996</v>
      </c>
      <c r="D23" s="100">
        <v>20080</v>
      </c>
      <c r="E23" s="100">
        <v>20456</v>
      </c>
      <c r="F23" s="67">
        <f t="shared" si="0"/>
        <v>6.6609790883810594E-3</v>
      </c>
      <c r="G23" s="67">
        <f t="shared" si="1"/>
        <v>2.3004600920184037E-2</v>
      </c>
      <c r="H23" s="53">
        <f t="shared" si="2"/>
        <v>460</v>
      </c>
      <c r="I23" s="68">
        <f t="shared" si="4"/>
        <v>2.8281064597640375E-3</v>
      </c>
      <c r="J23" s="54">
        <f t="shared" si="3"/>
        <v>376</v>
      </c>
    </row>
    <row r="24" spans="1:10">
      <c r="A24" s="89">
        <v>23</v>
      </c>
      <c r="B24" s="4" t="s">
        <v>115</v>
      </c>
      <c r="C24" s="100">
        <v>27029</v>
      </c>
      <c r="D24" s="100">
        <v>26994</v>
      </c>
      <c r="E24" s="100">
        <v>27500</v>
      </c>
      <c r="F24" s="67">
        <f t="shared" si="0"/>
        <v>8.9546795527218961E-3</v>
      </c>
      <c r="G24" s="67">
        <f t="shared" si="1"/>
        <v>1.7425727921861704E-2</v>
      </c>
      <c r="H24" s="53">
        <f t="shared" si="2"/>
        <v>471</v>
      </c>
      <c r="I24" s="68">
        <f t="shared" si="4"/>
        <v>2.8957350924975252E-3</v>
      </c>
      <c r="J24" s="54">
        <f t="shared" si="3"/>
        <v>506</v>
      </c>
    </row>
    <row r="25" spans="1:10">
      <c r="A25" s="89">
        <v>24</v>
      </c>
      <c r="B25" s="4" t="s">
        <v>116</v>
      </c>
      <c r="C25" s="100">
        <v>13384</v>
      </c>
      <c r="D25" s="100">
        <v>13412</v>
      </c>
      <c r="E25" s="100">
        <v>13744</v>
      </c>
      <c r="F25" s="67">
        <f t="shared" si="0"/>
        <v>4.4753860280949001E-3</v>
      </c>
      <c r="G25" s="67">
        <f t="shared" si="1"/>
        <v>2.6897788404064555E-2</v>
      </c>
      <c r="H25" s="53">
        <f t="shared" si="2"/>
        <v>360</v>
      </c>
      <c r="I25" s="68">
        <f t="shared" si="4"/>
        <v>2.2133007076414208E-3</v>
      </c>
      <c r="J25" s="54">
        <f t="shared" si="3"/>
        <v>332</v>
      </c>
    </row>
    <row r="26" spans="1:10">
      <c r="A26" s="89">
        <v>25</v>
      </c>
      <c r="B26" s="4" t="s">
        <v>117</v>
      </c>
      <c r="C26" s="100">
        <v>38330</v>
      </c>
      <c r="D26" s="100">
        <v>37778</v>
      </c>
      <c r="E26" s="100">
        <v>39618</v>
      </c>
      <c r="F26" s="67">
        <f t="shared" si="0"/>
        <v>1.2900599800717677E-2</v>
      </c>
      <c r="G26" s="67">
        <f t="shared" si="1"/>
        <v>3.3602921993216801E-2</v>
      </c>
      <c r="H26" s="53">
        <f t="shared" si="2"/>
        <v>1288</v>
      </c>
      <c r="I26" s="68">
        <f t="shared" si="4"/>
        <v>7.918698087339306E-3</v>
      </c>
      <c r="J26" s="54">
        <f t="shared" si="3"/>
        <v>1840</v>
      </c>
    </row>
    <row r="27" spans="1:10">
      <c r="A27" s="89">
        <v>26</v>
      </c>
      <c r="B27" s="4" t="s">
        <v>118</v>
      </c>
      <c r="C27" s="100">
        <v>39627</v>
      </c>
      <c r="D27" s="100">
        <v>40631</v>
      </c>
      <c r="E27" s="100">
        <v>41307</v>
      </c>
      <c r="F27" s="67">
        <f t="shared" si="0"/>
        <v>1.3450579937610306E-2</v>
      </c>
      <c r="G27" s="67">
        <f t="shared" si="1"/>
        <v>4.2395336512983571E-2</v>
      </c>
      <c r="H27" s="53">
        <f t="shared" si="2"/>
        <v>1680</v>
      </c>
      <c r="I27" s="68">
        <f t="shared" si="4"/>
        <v>1.0328736635659964E-2</v>
      </c>
      <c r="J27" s="54">
        <f t="shared" si="3"/>
        <v>676</v>
      </c>
    </row>
    <row r="28" spans="1:10">
      <c r="A28" s="89">
        <v>27</v>
      </c>
      <c r="B28" s="4" t="s">
        <v>119</v>
      </c>
      <c r="C28" s="100">
        <v>48790</v>
      </c>
      <c r="D28" s="100">
        <v>49713</v>
      </c>
      <c r="E28" s="100">
        <v>53046</v>
      </c>
      <c r="F28" s="67">
        <f t="shared" si="0"/>
        <v>1.7273088420134027E-2</v>
      </c>
      <c r="G28" s="67">
        <f t="shared" si="1"/>
        <v>8.7230989956958396E-2</v>
      </c>
      <c r="H28" s="53">
        <f t="shared" si="2"/>
        <v>4256</v>
      </c>
      <c r="I28" s="68">
        <f t="shared" si="4"/>
        <v>2.6166132810338572E-2</v>
      </c>
      <c r="J28" s="54">
        <f t="shared" si="3"/>
        <v>3333</v>
      </c>
    </row>
    <row r="29" spans="1:10">
      <c r="A29" s="89">
        <v>28</v>
      </c>
      <c r="B29" s="4" t="s">
        <v>120</v>
      </c>
      <c r="C29" s="100">
        <v>18221</v>
      </c>
      <c r="D29" s="100">
        <v>18246</v>
      </c>
      <c r="E29" s="100">
        <v>18618</v>
      </c>
      <c r="F29" s="67">
        <f t="shared" si="0"/>
        <v>6.062480869548228E-3</v>
      </c>
      <c r="G29" s="67">
        <f t="shared" si="1"/>
        <v>2.1788046759233851E-2</v>
      </c>
      <c r="H29" s="53">
        <f t="shared" si="2"/>
        <v>397</v>
      </c>
      <c r="I29" s="68">
        <f t="shared" si="4"/>
        <v>2.4407788359267889E-3</v>
      </c>
      <c r="J29" s="54">
        <f t="shared" si="3"/>
        <v>372</v>
      </c>
    </row>
    <row r="30" spans="1:10">
      <c r="A30" s="89">
        <v>29</v>
      </c>
      <c r="B30" s="4" t="s">
        <v>121</v>
      </c>
      <c r="C30" s="100">
        <v>7368</v>
      </c>
      <c r="D30" s="100">
        <v>7203</v>
      </c>
      <c r="E30" s="100">
        <v>7553</v>
      </c>
      <c r="F30" s="67">
        <f t="shared" si="0"/>
        <v>2.459443442243945E-3</v>
      </c>
      <c r="G30" s="67">
        <f t="shared" si="1"/>
        <v>2.5108577633007601E-2</v>
      </c>
      <c r="H30" s="53">
        <f t="shared" si="2"/>
        <v>185</v>
      </c>
      <c r="I30" s="68">
        <f t="shared" si="4"/>
        <v>1.1373906414268412E-3</v>
      </c>
      <c r="J30" s="54">
        <f t="shared" si="3"/>
        <v>350</v>
      </c>
    </row>
    <row r="31" spans="1:10">
      <c r="A31" s="89">
        <v>30</v>
      </c>
      <c r="B31" s="4" t="s">
        <v>122</v>
      </c>
      <c r="C31" s="100">
        <v>19913</v>
      </c>
      <c r="D31" s="100">
        <v>21211</v>
      </c>
      <c r="E31" s="100">
        <v>25151</v>
      </c>
      <c r="F31" s="67">
        <f t="shared" si="0"/>
        <v>8.1897871065639422E-3</v>
      </c>
      <c r="G31" s="67">
        <f t="shared" si="1"/>
        <v>0.26304424245467783</v>
      </c>
      <c r="H31" s="53">
        <f t="shared" si="2"/>
        <v>5238</v>
      </c>
      <c r="I31" s="68">
        <f t="shared" si="4"/>
        <v>3.2203525296182672E-2</v>
      </c>
      <c r="J31" s="54">
        <f t="shared" si="3"/>
        <v>3940</v>
      </c>
    </row>
    <row r="32" spans="1:10">
      <c r="A32" s="89">
        <v>31</v>
      </c>
      <c r="B32" s="4" t="s">
        <v>123</v>
      </c>
      <c r="C32" s="100">
        <v>46703</v>
      </c>
      <c r="D32" s="100">
        <v>48039</v>
      </c>
      <c r="E32" s="100">
        <v>49246</v>
      </c>
      <c r="F32" s="67">
        <f t="shared" si="0"/>
        <v>1.6035714518303365E-2</v>
      </c>
      <c r="G32" s="67">
        <f t="shared" si="1"/>
        <v>5.4450463567650903E-2</v>
      </c>
      <c r="H32" s="53">
        <f t="shared" si="2"/>
        <v>2543</v>
      </c>
      <c r="I32" s="68">
        <f t="shared" si="4"/>
        <v>1.5634510276478147E-2</v>
      </c>
      <c r="J32" s="54">
        <f t="shared" si="3"/>
        <v>1207</v>
      </c>
    </row>
    <row r="33" spans="1:10">
      <c r="A33" s="89">
        <v>32</v>
      </c>
      <c r="B33" s="4" t="s">
        <v>124</v>
      </c>
      <c r="C33" s="100">
        <v>23074</v>
      </c>
      <c r="D33" s="100">
        <v>23974</v>
      </c>
      <c r="E33" s="100">
        <v>26049</v>
      </c>
      <c r="F33" s="67">
        <f t="shared" si="0"/>
        <v>8.4821980970491897E-3</v>
      </c>
      <c r="G33" s="67">
        <f t="shared" si="1"/>
        <v>0.12893299817976944</v>
      </c>
      <c r="H33" s="53">
        <f t="shared" si="2"/>
        <v>2975</v>
      </c>
      <c r="I33" s="68">
        <f t="shared" si="4"/>
        <v>1.8290471125647852E-2</v>
      </c>
      <c r="J33" s="54">
        <f t="shared" si="3"/>
        <v>2075</v>
      </c>
    </row>
    <row r="34" spans="1:10">
      <c r="A34" s="89">
        <v>33</v>
      </c>
      <c r="B34" s="4" t="s">
        <v>125</v>
      </c>
      <c r="C34" s="100">
        <v>59011</v>
      </c>
      <c r="D34" s="100">
        <v>60894</v>
      </c>
      <c r="E34" s="100">
        <v>61523</v>
      </c>
      <c r="F34" s="67">
        <f t="shared" si="0"/>
        <v>2.0033409095349428E-2</v>
      </c>
      <c r="G34" s="67">
        <f t="shared" si="1"/>
        <v>4.2568334717256108E-2</v>
      </c>
      <c r="H34" s="53">
        <f t="shared" si="2"/>
        <v>2512</v>
      </c>
      <c r="I34" s="68">
        <f t="shared" si="4"/>
        <v>1.5443920493320136E-2</v>
      </c>
      <c r="J34" s="54">
        <f t="shared" si="3"/>
        <v>629</v>
      </c>
    </row>
    <row r="35" spans="1:10">
      <c r="A35" s="89">
        <v>34</v>
      </c>
      <c r="B35" s="4" t="s">
        <v>126</v>
      </c>
      <c r="C35" s="100">
        <v>339149</v>
      </c>
      <c r="D35" s="100">
        <v>347315</v>
      </c>
      <c r="E35" s="100">
        <v>360410</v>
      </c>
      <c r="F35" s="67">
        <f t="shared" si="0"/>
        <v>0.11735840209441814</v>
      </c>
      <c r="G35" s="67">
        <f t="shared" si="1"/>
        <v>6.2689260472535674E-2</v>
      </c>
      <c r="H35" s="53">
        <f t="shared" si="2"/>
        <v>21261</v>
      </c>
      <c r="I35" s="68">
        <f t="shared" si="4"/>
        <v>0.13071385095878957</v>
      </c>
      <c r="J35" s="54">
        <f t="shared" si="3"/>
        <v>13095</v>
      </c>
    </row>
    <row r="36" spans="1:10">
      <c r="A36" s="89">
        <v>35</v>
      </c>
      <c r="B36" s="4" t="s">
        <v>127</v>
      </c>
      <c r="C36" s="100">
        <v>155346</v>
      </c>
      <c r="D36" s="100">
        <v>158460</v>
      </c>
      <c r="E36" s="100">
        <v>162188</v>
      </c>
      <c r="F36" s="67">
        <f t="shared" si="0"/>
        <v>5.2812420628976689E-2</v>
      </c>
      <c r="G36" s="67">
        <f t="shared" si="1"/>
        <v>4.4043618760701918E-2</v>
      </c>
      <c r="H36" s="53">
        <f t="shared" si="2"/>
        <v>6842</v>
      </c>
      <c r="I36" s="68">
        <f t="shared" si="4"/>
        <v>4.2065009560229447E-2</v>
      </c>
      <c r="J36" s="54">
        <f t="shared" si="3"/>
        <v>3728</v>
      </c>
    </row>
    <row r="37" spans="1:10">
      <c r="A37" s="89">
        <v>36</v>
      </c>
      <c r="B37" s="4" t="s">
        <v>128</v>
      </c>
      <c r="C37" s="100">
        <v>13248</v>
      </c>
      <c r="D37" s="100">
        <v>13737</v>
      </c>
      <c r="E37" s="100">
        <v>15012</v>
      </c>
      <c r="F37" s="67">
        <f t="shared" si="0"/>
        <v>4.8882781616531312E-3</v>
      </c>
      <c r="G37" s="67">
        <f t="shared" si="1"/>
        <v>0.13315217391304349</v>
      </c>
      <c r="H37" s="53">
        <f t="shared" si="2"/>
        <v>1764</v>
      </c>
      <c r="I37" s="68">
        <f t="shared" si="4"/>
        <v>1.0845173467442961E-2</v>
      </c>
      <c r="J37" s="54">
        <f t="shared" si="3"/>
        <v>1275</v>
      </c>
    </row>
    <row r="38" spans="1:10">
      <c r="A38" s="89">
        <v>37</v>
      </c>
      <c r="B38" s="4" t="s">
        <v>129</v>
      </c>
      <c r="C38" s="100">
        <v>18057</v>
      </c>
      <c r="D38" s="100">
        <v>18335</v>
      </c>
      <c r="E38" s="100">
        <v>18780</v>
      </c>
      <c r="F38" s="67">
        <f t="shared" si="0"/>
        <v>6.1152320727315352E-3</v>
      </c>
      <c r="G38" s="67">
        <f t="shared" si="1"/>
        <v>4.0039873733178272E-2</v>
      </c>
      <c r="H38" s="53">
        <f t="shared" si="2"/>
        <v>723</v>
      </c>
      <c r="I38" s="68">
        <f t="shared" si="4"/>
        <v>4.4450455878465196E-3</v>
      </c>
      <c r="J38" s="54">
        <f t="shared" si="3"/>
        <v>445</v>
      </c>
    </row>
    <row r="39" spans="1:10">
      <c r="A39" s="89">
        <v>38</v>
      </c>
      <c r="B39" s="4" t="s">
        <v>130</v>
      </c>
      <c r="C39" s="100">
        <v>48352</v>
      </c>
      <c r="D39" s="100">
        <v>50124</v>
      </c>
      <c r="E39" s="100">
        <v>50976</v>
      </c>
      <c r="F39" s="67">
        <f t="shared" si="0"/>
        <v>1.6599045268347323E-2</v>
      </c>
      <c r="G39" s="67">
        <f t="shared" si="1"/>
        <v>5.4268696227663796E-2</v>
      </c>
      <c r="H39" s="53">
        <f t="shared" si="2"/>
        <v>2624</v>
      </c>
      <c r="I39" s="68">
        <f t="shared" si="4"/>
        <v>1.6132502935697467E-2</v>
      </c>
      <c r="J39" s="54">
        <f t="shared" si="3"/>
        <v>852</v>
      </c>
    </row>
    <row r="40" spans="1:10">
      <c r="A40" s="89">
        <v>39</v>
      </c>
      <c r="B40" s="4" t="s">
        <v>131</v>
      </c>
      <c r="C40" s="100">
        <v>13778</v>
      </c>
      <c r="D40" s="100">
        <v>13643</v>
      </c>
      <c r="E40" s="100">
        <v>14163</v>
      </c>
      <c r="F40" s="67">
        <f t="shared" si="0"/>
        <v>4.6118227820072808E-3</v>
      </c>
      <c r="G40" s="67">
        <f t="shared" si="1"/>
        <v>2.7943097691972712E-2</v>
      </c>
      <c r="H40" s="53">
        <f t="shared" si="2"/>
        <v>385</v>
      </c>
      <c r="I40" s="68">
        <f t="shared" si="4"/>
        <v>2.3670021456720751E-3</v>
      </c>
      <c r="J40" s="54">
        <f t="shared" si="3"/>
        <v>520</v>
      </c>
    </row>
    <row r="41" spans="1:10">
      <c r="A41" s="89">
        <v>40</v>
      </c>
      <c r="B41" s="4" t="s">
        <v>132</v>
      </c>
      <c r="C41" s="100">
        <v>11909</v>
      </c>
      <c r="D41" s="100">
        <v>11859</v>
      </c>
      <c r="E41" s="100">
        <v>12056</v>
      </c>
      <c r="F41" s="67">
        <f t="shared" si="0"/>
        <v>3.92573151591328E-3</v>
      </c>
      <c r="G41" s="67">
        <f t="shared" si="1"/>
        <v>1.2343605676379208E-2</v>
      </c>
      <c r="H41" s="53">
        <f t="shared" si="2"/>
        <v>147</v>
      </c>
      <c r="I41" s="68">
        <f t="shared" si="4"/>
        <v>9.0376445562024676E-4</v>
      </c>
      <c r="J41" s="54">
        <f t="shared" si="3"/>
        <v>197</v>
      </c>
    </row>
    <row r="42" spans="1:10">
      <c r="A42" s="89">
        <v>41</v>
      </c>
      <c r="B42" s="4" t="s">
        <v>133</v>
      </c>
      <c r="C42" s="100">
        <v>54949</v>
      </c>
      <c r="D42" s="100">
        <v>56671</v>
      </c>
      <c r="E42" s="100">
        <v>58361</v>
      </c>
      <c r="F42" s="67">
        <f t="shared" si="0"/>
        <v>1.9003783759141912E-2</v>
      </c>
      <c r="G42" s="67">
        <f t="shared" si="1"/>
        <v>6.2093941654989174E-2</v>
      </c>
      <c r="H42" s="53">
        <f t="shared" si="2"/>
        <v>3412</v>
      </c>
      <c r="I42" s="68">
        <f t="shared" si="4"/>
        <v>2.0977172262423686E-2</v>
      </c>
      <c r="J42" s="54">
        <f t="shared" si="3"/>
        <v>1690</v>
      </c>
    </row>
    <row r="43" spans="1:10">
      <c r="A43" s="89">
        <v>42</v>
      </c>
      <c r="B43" s="4" t="s">
        <v>134</v>
      </c>
      <c r="C43" s="100">
        <v>74236</v>
      </c>
      <c r="D43" s="100">
        <v>76561</v>
      </c>
      <c r="E43" s="100">
        <v>78264</v>
      </c>
      <c r="F43" s="67">
        <f t="shared" si="0"/>
        <v>2.548469238233551E-2</v>
      </c>
      <c r="G43" s="67">
        <f t="shared" si="1"/>
        <v>5.4259388975699124E-2</v>
      </c>
      <c r="H43" s="53">
        <f t="shared" si="2"/>
        <v>4028</v>
      </c>
      <c r="I43" s="68">
        <f t="shared" si="4"/>
        <v>2.4764375695499007E-2</v>
      </c>
      <c r="J43" s="54">
        <f t="shared" si="3"/>
        <v>1703</v>
      </c>
    </row>
    <row r="44" spans="1:10">
      <c r="A44" s="89">
        <v>43</v>
      </c>
      <c r="B44" s="4" t="s">
        <v>135</v>
      </c>
      <c r="C44" s="100">
        <v>21816</v>
      </c>
      <c r="D44" s="100">
        <v>23343</v>
      </c>
      <c r="E44" s="100">
        <v>23877</v>
      </c>
      <c r="F44" s="67">
        <f t="shared" si="0"/>
        <v>7.7749412247396631E-3</v>
      </c>
      <c r="G44" s="67">
        <f t="shared" si="1"/>
        <v>9.4471947194719477E-2</v>
      </c>
      <c r="H44" s="53">
        <f t="shared" si="2"/>
        <v>2061</v>
      </c>
      <c r="I44" s="68">
        <f t="shared" si="4"/>
        <v>1.2671146551247134E-2</v>
      </c>
      <c r="J44" s="54">
        <f t="shared" si="3"/>
        <v>534</v>
      </c>
    </row>
    <row r="45" spans="1:10">
      <c r="A45" s="89">
        <v>44</v>
      </c>
      <c r="B45" s="4" t="s">
        <v>136</v>
      </c>
      <c r="C45" s="100">
        <v>38524</v>
      </c>
      <c r="D45" s="100">
        <v>38692</v>
      </c>
      <c r="E45" s="100">
        <v>39398</v>
      </c>
      <c r="F45" s="67">
        <f t="shared" si="0"/>
        <v>1.2828962364295902E-2</v>
      </c>
      <c r="G45" s="67">
        <f t="shared" si="1"/>
        <v>2.2687156058560896E-2</v>
      </c>
      <c r="H45" s="53">
        <f t="shared" si="2"/>
        <v>874</v>
      </c>
      <c r="I45" s="68">
        <f t="shared" si="4"/>
        <v>5.3734022735516711E-3</v>
      </c>
      <c r="J45" s="54">
        <f t="shared" si="3"/>
        <v>706</v>
      </c>
    </row>
    <row r="46" spans="1:10">
      <c r="A46" s="89">
        <v>45</v>
      </c>
      <c r="B46" s="4" t="s">
        <v>137</v>
      </c>
      <c r="C46" s="100">
        <v>42812</v>
      </c>
      <c r="D46" s="100">
        <v>43952</v>
      </c>
      <c r="E46" s="100">
        <v>44701</v>
      </c>
      <c r="F46" s="67">
        <f t="shared" si="0"/>
        <v>1.4555750206771691E-2</v>
      </c>
      <c r="G46" s="67">
        <f t="shared" si="1"/>
        <v>4.4123143044006351E-2</v>
      </c>
      <c r="H46" s="53">
        <f t="shared" si="2"/>
        <v>1889</v>
      </c>
      <c r="I46" s="68">
        <f t="shared" si="4"/>
        <v>1.1613680657596232E-2</v>
      </c>
      <c r="J46" s="54">
        <f t="shared" si="3"/>
        <v>749</v>
      </c>
    </row>
    <row r="47" spans="1:10">
      <c r="A47" s="89">
        <v>46</v>
      </c>
      <c r="B47" s="4" t="s">
        <v>138</v>
      </c>
      <c r="C47" s="100">
        <v>35555</v>
      </c>
      <c r="D47" s="100">
        <v>36900</v>
      </c>
      <c r="E47" s="100">
        <v>37803</v>
      </c>
      <c r="F47" s="67">
        <f t="shared" si="0"/>
        <v>1.2309590950238031E-2</v>
      </c>
      <c r="G47" s="67">
        <f t="shared" si="1"/>
        <v>6.3225987906061029E-2</v>
      </c>
      <c r="H47" s="53">
        <f t="shared" si="2"/>
        <v>2248</v>
      </c>
      <c r="I47" s="68">
        <f t="shared" si="4"/>
        <v>1.3820833307716426E-2</v>
      </c>
      <c r="J47" s="54">
        <f t="shared" si="3"/>
        <v>903</v>
      </c>
    </row>
    <row r="48" spans="1:10">
      <c r="A48" s="89">
        <v>47</v>
      </c>
      <c r="B48" s="4" t="s">
        <v>139</v>
      </c>
      <c r="C48" s="100">
        <v>25249</v>
      </c>
      <c r="D48" s="100">
        <v>26652</v>
      </c>
      <c r="E48" s="100">
        <v>28666</v>
      </c>
      <c r="F48" s="67">
        <f t="shared" si="0"/>
        <v>9.3343579657573054E-3</v>
      </c>
      <c r="G48" s="67">
        <f t="shared" si="1"/>
        <v>0.13533209236009347</v>
      </c>
      <c r="H48" s="53">
        <f t="shared" si="2"/>
        <v>3417</v>
      </c>
      <c r="I48" s="68">
        <f t="shared" si="4"/>
        <v>2.1007912550029817E-2</v>
      </c>
      <c r="J48" s="54">
        <f t="shared" si="3"/>
        <v>2014</v>
      </c>
    </row>
    <row r="49" spans="1:10">
      <c r="A49" s="89">
        <v>48</v>
      </c>
      <c r="B49" s="4" t="s">
        <v>140</v>
      </c>
      <c r="C49" s="100">
        <v>35253</v>
      </c>
      <c r="D49" s="100">
        <v>36001</v>
      </c>
      <c r="E49" s="100">
        <v>36684</v>
      </c>
      <c r="F49" s="67">
        <f t="shared" si="0"/>
        <v>1.1945216898620003E-2</v>
      </c>
      <c r="G49" s="67">
        <f t="shared" si="1"/>
        <v>4.0592290017870819E-2</v>
      </c>
      <c r="H49" s="53">
        <f t="shared" si="2"/>
        <v>1431</v>
      </c>
      <c r="I49" s="68">
        <f t="shared" si="4"/>
        <v>8.7978703128746474E-3</v>
      </c>
      <c r="J49" s="54">
        <f t="shared" si="3"/>
        <v>683</v>
      </c>
    </row>
    <row r="50" spans="1:10">
      <c r="A50" s="89">
        <v>49</v>
      </c>
      <c r="B50" s="4" t="s">
        <v>141</v>
      </c>
      <c r="C50" s="100">
        <v>14675</v>
      </c>
      <c r="D50" s="100">
        <v>13944</v>
      </c>
      <c r="E50" s="100">
        <v>16080</v>
      </c>
      <c r="F50" s="67">
        <f t="shared" si="0"/>
        <v>5.236045353009749E-3</v>
      </c>
      <c r="G50" s="67">
        <f t="shared" si="1"/>
        <v>9.5741056218057924E-2</v>
      </c>
      <c r="H50" s="53">
        <f t="shared" si="2"/>
        <v>1405</v>
      </c>
      <c r="I50" s="68">
        <f t="shared" si="4"/>
        <v>8.6380208173227665E-3</v>
      </c>
      <c r="J50" s="54">
        <f t="shared" si="3"/>
        <v>2136</v>
      </c>
    </row>
    <row r="51" spans="1:10">
      <c r="A51" s="89">
        <v>50</v>
      </c>
      <c r="B51" s="4" t="s">
        <v>142</v>
      </c>
      <c r="C51" s="100">
        <v>12022</v>
      </c>
      <c r="D51" s="100">
        <v>12172</v>
      </c>
      <c r="E51" s="100">
        <v>12404</v>
      </c>
      <c r="F51" s="67">
        <f t="shared" si="0"/>
        <v>4.0390489153440878E-3</v>
      </c>
      <c r="G51" s="67">
        <f t="shared" si="1"/>
        <v>3.1775079021793377E-2</v>
      </c>
      <c r="H51" s="53">
        <f t="shared" si="2"/>
        <v>382</v>
      </c>
      <c r="I51" s="68">
        <f t="shared" si="4"/>
        <v>2.3485579731083962E-3</v>
      </c>
      <c r="J51" s="54">
        <f t="shared" si="3"/>
        <v>232</v>
      </c>
    </row>
    <row r="52" spans="1:10">
      <c r="A52" s="89">
        <v>51</v>
      </c>
      <c r="B52" s="4" t="s">
        <v>143</v>
      </c>
      <c r="C52" s="100">
        <v>14808</v>
      </c>
      <c r="D52" s="100">
        <v>14292</v>
      </c>
      <c r="E52" s="100">
        <v>14591</v>
      </c>
      <c r="F52" s="67">
        <f t="shared" si="0"/>
        <v>4.7511901583187346E-3</v>
      </c>
      <c r="G52" s="67">
        <f t="shared" si="1"/>
        <v>-1.4654240950837385E-2</v>
      </c>
      <c r="H52" s="53">
        <f t="shared" si="2"/>
        <v>-217</v>
      </c>
      <c r="I52" s="68">
        <f t="shared" si="4"/>
        <v>-1.3341284821060785E-3</v>
      </c>
      <c r="J52" s="54">
        <f t="shared" si="3"/>
        <v>299</v>
      </c>
    </row>
    <row r="53" spans="1:10">
      <c r="A53" s="89">
        <v>52</v>
      </c>
      <c r="B53" s="4" t="s">
        <v>144</v>
      </c>
      <c r="C53" s="100">
        <v>25224</v>
      </c>
      <c r="D53" s="100">
        <v>25525</v>
      </c>
      <c r="E53" s="100">
        <v>26055</v>
      </c>
      <c r="F53" s="67">
        <f t="shared" si="0"/>
        <v>8.4841518453152368E-3</v>
      </c>
      <c r="G53" s="67">
        <f t="shared" si="1"/>
        <v>3.2944814462416747E-2</v>
      </c>
      <c r="H53" s="53">
        <f t="shared" si="2"/>
        <v>831</v>
      </c>
      <c r="I53" s="68">
        <f t="shared" si="4"/>
        <v>5.109035800138946E-3</v>
      </c>
      <c r="J53" s="54">
        <f t="shared" si="3"/>
        <v>530</v>
      </c>
    </row>
    <row r="54" spans="1:10">
      <c r="A54" s="89">
        <v>53</v>
      </c>
      <c r="B54" s="4" t="s">
        <v>145</v>
      </c>
      <c r="C54" s="100">
        <v>15281</v>
      </c>
      <c r="D54" s="100">
        <v>15013</v>
      </c>
      <c r="E54" s="100">
        <v>15529</v>
      </c>
      <c r="F54" s="67">
        <f t="shared" si="0"/>
        <v>5.0566261372443034E-3</v>
      </c>
      <c r="G54" s="67">
        <f t="shared" si="1"/>
        <v>1.6229304364897584E-2</v>
      </c>
      <c r="H54" s="53">
        <f t="shared" si="2"/>
        <v>248</v>
      </c>
      <c r="I54" s="68">
        <f t="shared" si="4"/>
        <v>1.5247182652640898E-3</v>
      </c>
      <c r="J54" s="54">
        <f t="shared" si="3"/>
        <v>516</v>
      </c>
    </row>
    <row r="55" spans="1:10">
      <c r="A55" s="89">
        <v>54</v>
      </c>
      <c r="B55" s="4" t="s">
        <v>146</v>
      </c>
      <c r="C55" s="100">
        <v>29479</v>
      </c>
      <c r="D55" s="100">
        <v>29773</v>
      </c>
      <c r="E55" s="100">
        <v>30732</v>
      </c>
      <c r="F55" s="67">
        <f t="shared" si="0"/>
        <v>1.0007098618699976E-2</v>
      </c>
      <c r="G55" s="67">
        <f t="shared" si="1"/>
        <v>4.2504833949591238E-2</v>
      </c>
      <c r="H55" s="53">
        <f t="shared" si="2"/>
        <v>1253</v>
      </c>
      <c r="I55" s="68">
        <f t="shared" si="4"/>
        <v>7.7035160740963893E-3</v>
      </c>
      <c r="J55" s="54">
        <f t="shared" si="3"/>
        <v>959</v>
      </c>
    </row>
    <row r="56" spans="1:10">
      <c r="A56" s="89">
        <v>55</v>
      </c>
      <c r="B56" s="4" t="s">
        <v>147</v>
      </c>
      <c r="C56" s="100">
        <v>51509</v>
      </c>
      <c r="D56" s="100">
        <v>53251</v>
      </c>
      <c r="E56" s="100">
        <v>54065</v>
      </c>
      <c r="F56" s="67">
        <f t="shared" si="0"/>
        <v>1.760490000065125E-2</v>
      </c>
      <c r="G56" s="67">
        <f t="shared" si="1"/>
        <v>4.9622396086120873E-2</v>
      </c>
      <c r="H56" s="53">
        <f t="shared" si="2"/>
        <v>2556</v>
      </c>
      <c r="I56" s="68">
        <f t="shared" si="4"/>
        <v>1.5714435024254087E-2</v>
      </c>
      <c r="J56" s="54">
        <f t="shared" si="3"/>
        <v>814</v>
      </c>
    </row>
    <row r="57" spans="1:10">
      <c r="A57" s="89">
        <v>56</v>
      </c>
      <c r="B57" s="4" t="s">
        <v>148</v>
      </c>
      <c r="C57" s="100">
        <v>15338</v>
      </c>
      <c r="D57" s="100">
        <v>15084</v>
      </c>
      <c r="E57" s="100">
        <v>15908</v>
      </c>
      <c r="F57" s="67">
        <f t="shared" si="0"/>
        <v>5.180037902716361E-3</v>
      </c>
      <c r="G57" s="67">
        <f t="shared" si="1"/>
        <v>3.7162602686139003E-2</v>
      </c>
      <c r="H57" s="53">
        <f t="shared" si="2"/>
        <v>570</v>
      </c>
      <c r="I57" s="68">
        <f t="shared" si="4"/>
        <v>3.5043927870989163E-3</v>
      </c>
      <c r="J57" s="54">
        <f t="shared" si="3"/>
        <v>824</v>
      </c>
    </row>
    <row r="58" spans="1:10">
      <c r="A58" s="89">
        <v>57</v>
      </c>
      <c r="B58" s="4" t="s">
        <v>149</v>
      </c>
      <c r="C58" s="100">
        <v>10267</v>
      </c>
      <c r="D58" s="100">
        <v>10372</v>
      </c>
      <c r="E58" s="100">
        <v>10617</v>
      </c>
      <c r="F58" s="67">
        <f t="shared" si="0"/>
        <v>3.4571575567726685E-3</v>
      </c>
      <c r="G58" s="67">
        <f t="shared" si="1"/>
        <v>3.4089802279146778E-2</v>
      </c>
      <c r="H58" s="53">
        <f t="shared" si="2"/>
        <v>350</v>
      </c>
      <c r="I58" s="68">
        <f t="shared" si="4"/>
        <v>2.1518201324291588E-3</v>
      </c>
      <c r="J58" s="54">
        <f t="shared" si="3"/>
        <v>245</v>
      </c>
    </row>
    <row r="59" spans="1:10">
      <c r="A59" s="89">
        <v>58</v>
      </c>
      <c r="B59" s="4" t="s">
        <v>150</v>
      </c>
      <c r="C59" s="100">
        <v>28570</v>
      </c>
      <c r="D59" s="100">
        <v>29367</v>
      </c>
      <c r="E59" s="100">
        <v>29882</v>
      </c>
      <c r="F59" s="67">
        <f t="shared" si="0"/>
        <v>9.7303176143431168E-3</v>
      </c>
      <c r="G59" s="67">
        <f t="shared" si="1"/>
        <v>4.5922296114805743E-2</v>
      </c>
      <c r="H59" s="53">
        <f t="shared" si="2"/>
        <v>1312</v>
      </c>
      <c r="I59" s="68">
        <f t="shared" si="4"/>
        <v>8.0662514678487337E-3</v>
      </c>
      <c r="J59" s="54">
        <f t="shared" si="3"/>
        <v>515</v>
      </c>
    </row>
    <row r="60" spans="1:10">
      <c r="A60" s="89">
        <v>59</v>
      </c>
      <c r="B60" s="4" t="s">
        <v>151</v>
      </c>
      <c r="C60" s="100">
        <v>26528</v>
      </c>
      <c r="D60" s="100">
        <v>27507</v>
      </c>
      <c r="E60" s="100">
        <v>28311</v>
      </c>
      <c r="F60" s="67">
        <f t="shared" si="0"/>
        <v>9.2187611933494413E-3</v>
      </c>
      <c r="G60" s="67">
        <f t="shared" si="1"/>
        <v>6.7212002412545241E-2</v>
      </c>
      <c r="H60" s="53">
        <f t="shared" si="2"/>
        <v>1783</v>
      </c>
      <c r="I60" s="68">
        <f t="shared" si="4"/>
        <v>1.0961986560346259E-2</v>
      </c>
      <c r="J60" s="54">
        <f t="shared" si="3"/>
        <v>804</v>
      </c>
    </row>
    <row r="61" spans="1:10">
      <c r="A61" s="89">
        <v>60</v>
      </c>
      <c r="B61" s="4" t="s">
        <v>152</v>
      </c>
      <c r="C61" s="100">
        <v>24829</v>
      </c>
      <c r="D61" s="100">
        <v>25299</v>
      </c>
      <c r="E61" s="100">
        <v>25918</v>
      </c>
      <c r="F61" s="67">
        <f t="shared" si="0"/>
        <v>8.4395412599071323E-3</v>
      </c>
      <c r="G61" s="67">
        <f t="shared" si="1"/>
        <v>4.3860002416529056E-2</v>
      </c>
      <c r="H61" s="53">
        <f t="shared" si="2"/>
        <v>1089</v>
      </c>
      <c r="I61" s="68">
        <f t="shared" si="4"/>
        <v>6.6952346406152973E-3</v>
      </c>
      <c r="J61" s="54">
        <f t="shared" si="3"/>
        <v>619</v>
      </c>
    </row>
    <row r="62" spans="1:10">
      <c r="A62" s="89">
        <v>61</v>
      </c>
      <c r="B62" s="4" t="s">
        <v>153</v>
      </c>
      <c r="C62" s="100">
        <v>36310</v>
      </c>
      <c r="D62" s="100">
        <v>36688</v>
      </c>
      <c r="E62" s="100">
        <v>38010</v>
      </c>
      <c r="F62" s="67">
        <f t="shared" si="0"/>
        <v>1.2376995265416703E-2</v>
      </c>
      <c r="G62" s="67">
        <f t="shared" si="1"/>
        <v>4.6819058110713303E-2</v>
      </c>
      <c r="H62" s="53">
        <f t="shared" si="2"/>
        <v>1700</v>
      </c>
      <c r="I62" s="68">
        <f t="shared" si="4"/>
        <v>1.0451697786084487E-2</v>
      </c>
      <c r="J62" s="54">
        <f t="shared" si="3"/>
        <v>1322</v>
      </c>
    </row>
    <row r="63" spans="1:10">
      <c r="A63" s="89">
        <v>62</v>
      </c>
      <c r="B63" s="4" t="s">
        <v>154</v>
      </c>
      <c r="C63" s="100">
        <v>10084</v>
      </c>
      <c r="D63" s="100">
        <v>10450</v>
      </c>
      <c r="E63" s="100">
        <v>10827</v>
      </c>
      <c r="F63" s="67">
        <f t="shared" si="0"/>
        <v>3.5255387460843631E-3</v>
      </c>
      <c r="G63" s="67">
        <f t="shared" si="1"/>
        <v>7.3681078936929795E-2</v>
      </c>
      <c r="H63" s="53">
        <f t="shared" si="2"/>
        <v>743</v>
      </c>
      <c r="I63" s="68">
        <f t="shared" si="4"/>
        <v>4.5680067382710436E-3</v>
      </c>
      <c r="J63" s="54">
        <f t="shared" si="3"/>
        <v>377</v>
      </c>
    </row>
    <row r="64" spans="1:10">
      <c r="A64" s="89">
        <v>63</v>
      </c>
      <c r="B64" s="4" t="s">
        <v>155</v>
      </c>
      <c r="C64" s="100">
        <v>45000</v>
      </c>
      <c r="D64" s="100">
        <v>47408</v>
      </c>
      <c r="E64" s="100">
        <v>53444</v>
      </c>
      <c r="F64" s="67">
        <f t="shared" si="0"/>
        <v>1.7402687055115239E-2</v>
      </c>
      <c r="G64" s="67">
        <f t="shared" si="1"/>
        <v>0.18764444444444445</v>
      </c>
      <c r="H64" s="53">
        <f t="shared" si="2"/>
        <v>8444</v>
      </c>
      <c r="I64" s="68">
        <f t="shared" si="4"/>
        <v>5.1914197709233764E-2</v>
      </c>
      <c r="J64" s="54">
        <f t="shared" si="3"/>
        <v>6036</v>
      </c>
    </row>
    <row r="65" spans="1:11">
      <c r="A65" s="89">
        <v>64</v>
      </c>
      <c r="B65" s="4" t="s">
        <v>156</v>
      </c>
      <c r="C65" s="100">
        <v>13085</v>
      </c>
      <c r="D65" s="100">
        <v>13259</v>
      </c>
      <c r="E65" s="100">
        <v>13463</v>
      </c>
      <c r="F65" s="67">
        <f t="shared" si="0"/>
        <v>4.3838854843016323E-3</v>
      </c>
      <c r="G65" s="67">
        <f t="shared" si="1"/>
        <v>2.8888039740160489E-2</v>
      </c>
      <c r="H65" s="53">
        <f t="shared" si="2"/>
        <v>378</v>
      </c>
      <c r="I65" s="68">
        <f t="shared" si="4"/>
        <v>2.3239657430234916E-3</v>
      </c>
      <c r="J65" s="54">
        <f t="shared" si="3"/>
        <v>204</v>
      </c>
    </row>
    <row r="66" spans="1:11">
      <c r="A66" s="89">
        <v>65</v>
      </c>
      <c r="B66" s="4" t="s">
        <v>157</v>
      </c>
      <c r="C66" s="100">
        <v>37112</v>
      </c>
      <c r="D66" s="100">
        <v>38208</v>
      </c>
      <c r="E66" s="100">
        <v>42243</v>
      </c>
      <c r="F66" s="67">
        <f t="shared" ref="F66:F83" si="5">E66/$E$83</f>
        <v>1.3755364667113858E-2</v>
      </c>
      <c r="G66" s="67">
        <f t="shared" ref="G66:G83" si="6">(E66-C66)/C66</f>
        <v>0.13825716749299419</v>
      </c>
      <c r="H66" s="53">
        <f t="shared" ref="H66:H83" si="7">E66-C66</f>
        <v>5131</v>
      </c>
      <c r="I66" s="68">
        <f t="shared" si="4"/>
        <v>3.1545683141411471E-2</v>
      </c>
      <c r="J66" s="54">
        <f t="shared" ref="J66:J83" si="8">E66-D66</f>
        <v>4035</v>
      </c>
    </row>
    <row r="67" spans="1:11">
      <c r="A67" s="89">
        <v>66</v>
      </c>
      <c r="B67" s="4" t="s">
        <v>158</v>
      </c>
      <c r="C67" s="100">
        <v>18773</v>
      </c>
      <c r="D67" s="100">
        <v>17953</v>
      </c>
      <c r="E67" s="100">
        <v>18684</v>
      </c>
      <c r="F67" s="67">
        <f t="shared" si="5"/>
        <v>6.0839721004747604E-3</v>
      </c>
      <c r="G67" s="67">
        <f t="shared" si="6"/>
        <v>-4.7408512225003991E-3</v>
      </c>
      <c r="H67" s="53">
        <f t="shared" si="7"/>
        <v>-89</v>
      </c>
      <c r="I67" s="68">
        <f t="shared" ref="I67:I83" si="9">H67/$H$83</f>
        <v>-5.4717711938912904E-4</v>
      </c>
      <c r="J67" s="54">
        <f t="shared" si="8"/>
        <v>731</v>
      </c>
    </row>
    <row r="68" spans="1:11">
      <c r="A68" s="89">
        <v>67</v>
      </c>
      <c r="B68" s="4" t="s">
        <v>159</v>
      </c>
      <c r="C68" s="100">
        <v>23142</v>
      </c>
      <c r="D68" s="100">
        <v>23125</v>
      </c>
      <c r="E68" s="100">
        <v>23705</v>
      </c>
      <c r="F68" s="67">
        <f t="shared" si="5"/>
        <v>7.7189337744462752E-3</v>
      </c>
      <c r="G68" s="67">
        <f t="shared" si="6"/>
        <v>2.4328061533143201E-2</v>
      </c>
      <c r="H68" s="53">
        <f t="shared" si="7"/>
        <v>563</v>
      </c>
      <c r="I68" s="68">
        <f t="shared" si="9"/>
        <v>3.4613563844503327E-3</v>
      </c>
      <c r="J68" s="54">
        <f t="shared" si="8"/>
        <v>580</v>
      </c>
      <c r="K68" s="12"/>
    </row>
    <row r="69" spans="1:11">
      <c r="A69" s="89">
        <v>68</v>
      </c>
      <c r="B69" s="4" t="s">
        <v>160</v>
      </c>
      <c r="C69" s="100">
        <v>13402</v>
      </c>
      <c r="D69" s="100">
        <v>13424</v>
      </c>
      <c r="E69" s="100">
        <v>13742</v>
      </c>
      <c r="F69" s="67">
        <f t="shared" si="5"/>
        <v>4.4747347786728842E-3</v>
      </c>
      <c r="G69" s="67">
        <f t="shared" si="6"/>
        <v>2.5369347858528579E-2</v>
      </c>
      <c r="H69" s="53">
        <f t="shared" si="7"/>
        <v>340</v>
      </c>
      <c r="I69" s="68">
        <f t="shared" si="9"/>
        <v>2.0903395572168973E-3</v>
      </c>
      <c r="J69" s="54">
        <f t="shared" si="8"/>
        <v>318</v>
      </c>
    </row>
    <row r="70" spans="1:11">
      <c r="A70" s="89">
        <v>69</v>
      </c>
      <c r="B70" s="4" t="s">
        <v>161</v>
      </c>
      <c r="C70" s="100">
        <v>4983</v>
      </c>
      <c r="D70" s="100">
        <v>4628</v>
      </c>
      <c r="E70" s="100">
        <v>4915</v>
      </c>
      <c r="F70" s="67">
        <f t="shared" si="5"/>
        <v>1.6004454546046591E-3</v>
      </c>
      <c r="G70" s="67">
        <f t="shared" si="6"/>
        <v>-1.3646397752358017E-2</v>
      </c>
      <c r="H70" s="53">
        <f t="shared" si="7"/>
        <v>-68</v>
      </c>
      <c r="I70" s="68">
        <f t="shared" si="9"/>
        <v>-4.1806791144337948E-4</v>
      </c>
      <c r="J70" s="54">
        <f t="shared" si="8"/>
        <v>287</v>
      </c>
    </row>
    <row r="71" spans="1:11">
      <c r="A71" s="89">
        <v>70</v>
      </c>
      <c r="B71" s="4" t="s">
        <v>162</v>
      </c>
      <c r="C71" s="100">
        <v>8714</v>
      </c>
      <c r="D71" s="100">
        <v>9236</v>
      </c>
      <c r="E71" s="100">
        <v>9568</v>
      </c>
      <c r="F71" s="67">
        <f t="shared" si="5"/>
        <v>3.1155772349252039E-3</v>
      </c>
      <c r="G71" s="67">
        <f t="shared" si="6"/>
        <v>9.8003213220105578E-2</v>
      </c>
      <c r="H71" s="53">
        <f t="shared" si="7"/>
        <v>854</v>
      </c>
      <c r="I71" s="68">
        <f t="shared" si="9"/>
        <v>5.250441123127148E-3</v>
      </c>
      <c r="J71" s="54">
        <f t="shared" si="8"/>
        <v>332</v>
      </c>
    </row>
    <row r="72" spans="1:11">
      <c r="A72" s="89">
        <v>71</v>
      </c>
      <c r="B72" s="4" t="s">
        <v>163</v>
      </c>
      <c r="C72" s="100">
        <v>16391</v>
      </c>
      <c r="D72" s="100">
        <v>16615</v>
      </c>
      <c r="E72" s="100">
        <v>16832</v>
      </c>
      <c r="F72" s="67">
        <f t="shared" si="5"/>
        <v>5.4809151356878172E-3</v>
      </c>
      <c r="G72" s="67">
        <f t="shared" si="6"/>
        <v>2.69050088463181E-2</v>
      </c>
      <c r="H72" s="53">
        <f t="shared" si="7"/>
        <v>441</v>
      </c>
      <c r="I72" s="68">
        <f t="shared" si="9"/>
        <v>2.7112933668607402E-3</v>
      </c>
      <c r="J72" s="54">
        <f t="shared" si="8"/>
        <v>217</v>
      </c>
    </row>
    <row r="73" spans="1:11">
      <c r="A73" s="89">
        <v>72</v>
      </c>
      <c r="B73" s="4" t="s">
        <v>164</v>
      </c>
      <c r="C73" s="100">
        <v>18850</v>
      </c>
      <c r="D73" s="100">
        <v>20243</v>
      </c>
      <c r="E73" s="100">
        <v>21478</v>
      </c>
      <c r="F73" s="67">
        <f t="shared" si="5"/>
        <v>6.9937675430313054E-3</v>
      </c>
      <c r="G73" s="67">
        <f t="shared" si="6"/>
        <v>0.13941644562334218</v>
      </c>
      <c r="H73" s="53">
        <f t="shared" si="7"/>
        <v>2628</v>
      </c>
      <c r="I73" s="68">
        <f t="shared" si="9"/>
        <v>1.615709516578237E-2</v>
      </c>
      <c r="J73" s="54">
        <f t="shared" si="8"/>
        <v>1235</v>
      </c>
    </row>
    <row r="74" spans="1:11">
      <c r="A74" s="89">
        <v>73</v>
      </c>
      <c r="B74" s="4" t="s">
        <v>165</v>
      </c>
      <c r="C74" s="100">
        <v>22048</v>
      </c>
      <c r="D74" s="100">
        <v>22674</v>
      </c>
      <c r="E74" s="100">
        <v>26803</v>
      </c>
      <c r="F74" s="67">
        <f t="shared" si="5"/>
        <v>8.727719129149273E-3</v>
      </c>
      <c r="G74" s="67">
        <f t="shared" si="6"/>
        <v>0.21566582002902757</v>
      </c>
      <c r="H74" s="53">
        <f t="shared" si="7"/>
        <v>4755</v>
      </c>
      <c r="I74" s="68">
        <f t="shared" si="9"/>
        <v>2.9234013513430433E-2</v>
      </c>
      <c r="J74" s="54">
        <f t="shared" si="8"/>
        <v>4129</v>
      </c>
    </row>
    <row r="75" spans="1:11">
      <c r="A75" s="89">
        <v>74</v>
      </c>
      <c r="B75" s="4" t="s">
        <v>166</v>
      </c>
      <c r="C75" s="100">
        <v>8186</v>
      </c>
      <c r="D75" s="100">
        <v>8175</v>
      </c>
      <c r="E75" s="100">
        <v>8339</v>
      </c>
      <c r="F75" s="67">
        <f t="shared" si="5"/>
        <v>2.7153844650962874E-3</v>
      </c>
      <c r="G75" s="67">
        <f t="shared" si="6"/>
        <v>1.8690447104813095E-2</v>
      </c>
      <c r="H75" s="53">
        <f t="shared" si="7"/>
        <v>153</v>
      </c>
      <c r="I75" s="68">
        <f t="shared" si="9"/>
        <v>9.406528007476038E-4</v>
      </c>
      <c r="J75" s="54">
        <f t="shared" si="8"/>
        <v>164</v>
      </c>
    </row>
    <row r="76" spans="1:11">
      <c r="A76" s="89">
        <v>75</v>
      </c>
      <c r="B76" s="4" t="s">
        <v>167</v>
      </c>
      <c r="C76" s="100">
        <v>5449</v>
      </c>
      <c r="D76" s="100">
        <v>5145</v>
      </c>
      <c r="E76" s="100">
        <v>5709</v>
      </c>
      <c r="F76" s="67">
        <f t="shared" si="5"/>
        <v>1.8589914751450658E-3</v>
      </c>
      <c r="G76" s="67">
        <f t="shared" si="6"/>
        <v>4.7715177096714995E-2</v>
      </c>
      <c r="H76" s="53">
        <f t="shared" si="7"/>
        <v>260</v>
      </c>
      <c r="I76" s="68">
        <f t="shared" si="9"/>
        <v>1.5984949555188038E-3</v>
      </c>
      <c r="J76" s="54">
        <f t="shared" si="8"/>
        <v>564</v>
      </c>
    </row>
    <row r="77" spans="1:11">
      <c r="A77" s="89">
        <v>76</v>
      </c>
      <c r="B77" s="4" t="s">
        <v>168</v>
      </c>
      <c r="C77" s="100">
        <v>7437</v>
      </c>
      <c r="D77" s="100">
        <v>7178</v>
      </c>
      <c r="E77" s="100">
        <v>8214</v>
      </c>
      <c r="F77" s="67">
        <f t="shared" si="5"/>
        <v>2.6746813762202784E-3</v>
      </c>
      <c r="G77" s="67">
        <f t="shared" si="6"/>
        <v>0.1044776119402985</v>
      </c>
      <c r="H77" s="53">
        <f t="shared" si="7"/>
        <v>777</v>
      </c>
      <c r="I77" s="68">
        <f t="shared" si="9"/>
        <v>4.7770406939927328E-3</v>
      </c>
      <c r="J77" s="54">
        <f t="shared" si="8"/>
        <v>1036</v>
      </c>
    </row>
    <row r="78" spans="1:11">
      <c r="A78" s="89">
        <v>77</v>
      </c>
      <c r="B78" s="4" t="s">
        <v>169</v>
      </c>
      <c r="C78" s="100">
        <v>10355</v>
      </c>
      <c r="D78" s="100">
        <v>10629</v>
      </c>
      <c r="E78" s="100">
        <v>10809</v>
      </c>
      <c r="F78" s="67">
        <f t="shared" si="5"/>
        <v>3.5196775012862175E-3</v>
      </c>
      <c r="G78" s="67">
        <f t="shared" si="6"/>
        <v>4.3843553838725256E-2</v>
      </c>
      <c r="H78" s="53">
        <f t="shared" si="7"/>
        <v>454</v>
      </c>
      <c r="I78" s="68">
        <f t="shared" si="9"/>
        <v>2.7912181146366806E-3</v>
      </c>
      <c r="J78" s="54">
        <f t="shared" si="8"/>
        <v>180</v>
      </c>
    </row>
    <row r="79" spans="1:11">
      <c r="A79" s="89">
        <v>78</v>
      </c>
      <c r="B79" s="4" t="s">
        <v>170</v>
      </c>
      <c r="C79" s="100">
        <v>11269</v>
      </c>
      <c r="D79" s="100">
        <v>11404</v>
      </c>
      <c r="E79" s="100">
        <v>12145</v>
      </c>
      <c r="F79" s="67">
        <f t="shared" si="5"/>
        <v>3.9547121151929975E-3</v>
      </c>
      <c r="G79" s="67">
        <f t="shared" si="6"/>
        <v>7.7735380246694477E-2</v>
      </c>
      <c r="H79" s="53">
        <f t="shared" si="7"/>
        <v>876</v>
      </c>
      <c r="I79" s="68">
        <f t="shared" si="9"/>
        <v>5.3856983885941234E-3</v>
      </c>
      <c r="J79" s="54">
        <f t="shared" si="8"/>
        <v>741</v>
      </c>
    </row>
    <row r="80" spans="1:11">
      <c r="A80" s="89">
        <v>79</v>
      </c>
      <c r="B80" s="4" t="s">
        <v>171</v>
      </c>
      <c r="C80" s="100">
        <v>5878</v>
      </c>
      <c r="D80" s="100">
        <v>5901</v>
      </c>
      <c r="E80" s="100">
        <v>6315</v>
      </c>
      <c r="F80" s="67">
        <f t="shared" si="5"/>
        <v>2.0563200500159557E-3</v>
      </c>
      <c r="G80" s="67">
        <f t="shared" si="6"/>
        <v>7.4345015311330379E-2</v>
      </c>
      <c r="H80" s="53">
        <f t="shared" si="7"/>
        <v>437</v>
      </c>
      <c r="I80" s="68">
        <f t="shared" si="9"/>
        <v>2.6867011367758356E-3</v>
      </c>
      <c r="J80" s="54">
        <f t="shared" si="8"/>
        <v>414</v>
      </c>
    </row>
    <row r="81" spans="1:11">
      <c r="A81" s="89">
        <v>80</v>
      </c>
      <c r="B81" s="4" t="s">
        <v>172</v>
      </c>
      <c r="C81" s="100">
        <v>17776</v>
      </c>
      <c r="D81" s="100">
        <v>18378</v>
      </c>
      <c r="E81" s="100">
        <v>18731</v>
      </c>
      <c r="F81" s="67">
        <f t="shared" si="5"/>
        <v>6.0992764618921398E-3</v>
      </c>
      <c r="G81" s="67">
        <f t="shared" si="6"/>
        <v>5.3724122412241226E-2</v>
      </c>
      <c r="H81" s="53">
        <f t="shared" si="7"/>
        <v>955</v>
      </c>
      <c r="I81" s="68">
        <f t="shared" si="9"/>
        <v>5.8713949327709909E-3</v>
      </c>
      <c r="J81" s="54">
        <f t="shared" si="8"/>
        <v>353</v>
      </c>
    </row>
    <row r="82" spans="1:11" ht="15" thickBot="1">
      <c r="A82" s="89">
        <v>81</v>
      </c>
      <c r="B82" s="4" t="s">
        <v>173</v>
      </c>
      <c r="C82" s="100">
        <v>12151</v>
      </c>
      <c r="D82" s="100">
        <v>12502</v>
      </c>
      <c r="E82" s="100">
        <v>12828</v>
      </c>
      <c r="F82" s="67">
        <f t="shared" si="5"/>
        <v>4.1771137928115088E-3</v>
      </c>
      <c r="G82" s="67">
        <f t="shared" si="6"/>
        <v>5.5715578964694264E-2</v>
      </c>
      <c r="H82" s="53">
        <f t="shared" si="7"/>
        <v>677</v>
      </c>
      <c r="I82" s="68">
        <f t="shared" si="9"/>
        <v>4.1622349418701165E-3</v>
      </c>
      <c r="J82" s="54">
        <f t="shared" si="8"/>
        <v>326</v>
      </c>
    </row>
    <row r="83" spans="1:11" s="12" customFormat="1" ht="15" thickBot="1">
      <c r="A83" s="167" t="s">
        <v>174</v>
      </c>
      <c r="B83" s="168"/>
      <c r="C83" s="91">
        <v>2908367</v>
      </c>
      <c r="D83" s="91">
        <v>2967562</v>
      </c>
      <c r="E83" s="73">
        <v>3071020</v>
      </c>
      <c r="F83" s="74">
        <f t="shared" si="5"/>
        <v>1</v>
      </c>
      <c r="G83" s="74">
        <f t="shared" si="6"/>
        <v>5.5925885557084096E-2</v>
      </c>
      <c r="H83" s="72">
        <f t="shared" si="7"/>
        <v>162653</v>
      </c>
      <c r="I83" s="75">
        <f t="shared" si="9"/>
        <v>1</v>
      </c>
      <c r="J83" s="103">
        <f t="shared" si="8"/>
        <v>103458</v>
      </c>
      <c r="K83" s="8"/>
    </row>
    <row r="84" spans="1:11">
      <c r="C84" s="9"/>
      <c r="D84" s="9"/>
      <c r="E84" s="9"/>
      <c r="I84" s="17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143"/>
  <sheetViews>
    <sheetView topLeftCell="F1" zoomScaleNormal="100" workbookViewId="0">
      <pane ySplit="1" topLeftCell="A29" activePane="bottomLeft" state="frozen"/>
      <selection pane="bottomLeft" activeCell="D85" sqref="D85"/>
    </sheetView>
  </sheetViews>
  <sheetFormatPr defaultColWidth="9.1796875" defaultRowHeight="14.5"/>
  <cols>
    <col min="1" max="1" width="12.7265625" style="8" bestFit="1" customWidth="1"/>
    <col min="2" max="2" width="16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19.1796875" style="8" customWidth="1"/>
    <col min="7" max="8" width="33.1796875" style="8" customWidth="1"/>
    <col min="9" max="9" width="18.453125" style="8" customWidth="1"/>
    <col min="10" max="10" width="33.1796875" style="8" customWidth="1"/>
    <col min="11" max="11" width="11.7265625" style="8" bestFit="1" customWidth="1"/>
    <col min="12" max="16384" width="9.1796875" style="8"/>
  </cols>
  <sheetData>
    <row r="1" spans="1:12" ht="29.5" thickBot="1">
      <c r="A1" s="36" t="s">
        <v>92</v>
      </c>
      <c r="B1" s="36" t="s">
        <v>175</v>
      </c>
      <c r="C1" s="36">
        <v>41913</v>
      </c>
      <c r="D1" s="36">
        <v>42248</v>
      </c>
      <c r="E1" s="36">
        <v>42278</v>
      </c>
      <c r="F1" s="1" t="s">
        <v>283</v>
      </c>
      <c r="G1" s="1" t="s">
        <v>296</v>
      </c>
      <c r="H1" s="1" t="s">
        <v>297</v>
      </c>
      <c r="I1" s="1" t="s">
        <v>286</v>
      </c>
      <c r="J1" s="34" t="s">
        <v>298</v>
      </c>
    </row>
    <row r="2" spans="1:12">
      <c r="A2" s="87">
        <v>1</v>
      </c>
      <c r="B2" s="88" t="s">
        <v>93</v>
      </c>
      <c r="C2" s="83">
        <v>37866</v>
      </c>
      <c r="D2" s="85">
        <v>38871</v>
      </c>
      <c r="E2" s="83">
        <v>39228</v>
      </c>
      <c r="F2" s="84">
        <f t="shared" ref="F2:F65" si="0">E2/$E$83</f>
        <v>2.2628801246926095E-2</v>
      </c>
      <c r="G2" s="84">
        <f t="shared" ref="G2:G65" si="1">(E2-C2)/C2</f>
        <v>3.596894311519569E-2</v>
      </c>
      <c r="H2" s="85">
        <f t="shared" ref="H2:H65" si="2">E2-C2</f>
        <v>1362</v>
      </c>
      <c r="I2" s="86">
        <f>H2/$H$83</f>
        <v>2.0387695531771576E-2</v>
      </c>
      <c r="J2" s="83">
        <f t="shared" ref="J2:J65" si="3">E2-D2</f>
        <v>357</v>
      </c>
      <c r="K2" s="5"/>
      <c r="L2" s="11"/>
    </row>
    <row r="3" spans="1:12">
      <c r="A3" s="89">
        <v>2</v>
      </c>
      <c r="B3" s="90" t="s">
        <v>94</v>
      </c>
      <c r="C3" s="52">
        <v>5705</v>
      </c>
      <c r="D3" s="53">
        <v>5951</v>
      </c>
      <c r="E3" s="52">
        <v>6151</v>
      </c>
      <c r="F3" s="67">
        <f t="shared" si="0"/>
        <v>3.5482246474416845E-3</v>
      </c>
      <c r="G3" s="67">
        <f t="shared" si="1"/>
        <v>7.8177037686240139E-2</v>
      </c>
      <c r="H3" s="53">
        <f t="shared" si="2"/>
        <v>446</v>
      </c>
      <c r="I3" s="68">
        <f t="shared" ref="I3:I66" si="4">H3/$H$83</f>
        <v>6.6761469949854057E-3</v>
      </c>
      <c r="J3" s="52">
        <f t="shared" si="3"/>
        <v>200</v>
      </c>
      <c r="K3" s="5"/>
      <c r="L3" s="11"/>
    </row>
    <row r="4" spans="1:12">
      <c r="A4" s="89">
        <v>3</v>
      </c>
      <c r="B4" s="90" t="s">
        <v>95</v>
      </c>
      <c r="C4" s="52">
        <v>11523</v>
      </c>
      <c r="D4" s="53">
        <v>12221</v>
      </c>
      <c r="E4" s="52">
        <v>12359</v>
      </c>
      <c r="F4" s="67">
        <f t="shared" si="0"/>
        <v>7.129329932975415E-3</v>
      </c>
      <c r="G4" s="67">
        <f t="shared" si="1"/>
        <v>7.2550551071769498E-2</v>
      </c>
      <c r="H4" s="53">
        <f t="shared" si="2"/>
        <v>836</v>
      </c>
      <c r="I4" s="68">
        <f t="shared" si="4"/>
        <v>1.2514033380734976E-2</v>
      </c>
      <c r="J4" s="52">
        <f t="shared" si="3"/>
        <v>138</v>
      </c>
      <c r="K4" s="4"/>
      <c r="L4" s="11"/>
    </row>
    <row r="5" spans="1:12">
      <c r="A5" s="89">
        <v>4</v>
      </c>
      <c r="B5" s="90" t="s">
        <v>96</v>
      </c>
      <c r="C5" s="52">
        <v>2352</v>
      </c>
      <c r="D5" s="53">
        <v>2333</v>
      </c>
      <c r="E5" s="52">
        <v>2409</v>
      </c>
      <c r="F5" s="67">
        <f t="shared" si="0"/>
        <v>1.3896395993638461E-3</v>
      </c>
      <c r="G5" s="67">
        <f t="shared" si="1"/>
        <v>2.423469387755102E-2</v>
      </c>
      <c r="H5" s="53">
        <f t="shared" si="2"/>
        <v>57</v>
      </c>
      <c r="I5" s="68">
        <f t="shared" si="4"/>
        <v>8.5322954868647554E-4</v>
      </c>
      <c r="J5" s="52">
        <f t="shared" si="3"/>
        <v>76</v>
      </c>
      <c r="K5" s="5"/>
      <c r="L5" s="11"/>
    </row>
    <row r="6" spans="1:12">
      <c r="A6" s="89">
        <v>5</v>
      </c>
      <c r="B6" s="90" t="s">
        <v>97</v>
      </c>
      <c r="C6" s="52">
        <v>5451</v>
      </c>
      <c r="D6" s="53">
        <v>5609</v>
      </c>
      <c r="E6" s="52">
        <v>5585</v>
      </c>
      <c r="F6" s="67">
        <f t="shared" si="0"/>
        <v>3.2217256797206647E-3</v>
      </c>
      <c r="G6" s="67">
        <f t="shared" si="1"/>
        <v>2.4582645386167674E-2</v>
      </c>
      <c r="H6" s="53">
        <f t="shared" si="2"/>
        <v>134</v>
      </c>
      <c r="I6" s="68">
        <f t="shared" si="4"/>
        <v>2.0058378863857494E-3</v>
      </c>
      <c r="J6" s="52">
        <f t="shared" si="3"/>
        <v>-24</v>
      </c>
      <c r="K6" s="5"/>
      <c r="L6" s="11"/>
    </row>
    <row r="7" spans="1:12">
      <c r="A7" s="89">
        <v>6</v>
      </c>
      <c r="B7" s="90" t="s">
        <v>98</v>
      </c>
      <c r="C7" s="52">
        <v>132506</v>
      </c>
      <c r="D7" s="53">
        <v>135393</v>
      </c>
      <c r="E7" s="52">
        <v>136677</v>
      </c>
      <c r="F7" s="67">
        <f t="shared" si="0"/>
        <v>7.8842578465027985E-2</v>
      </c>
      <c r="G7" s="67">
        <f t="shared" si="1"/>
        <v>3.1477819872307668E-2</v>
      </c>
      <c r="H7" s="53">
        <f t="shared" si="2"/>
        <v>4171</v>
      </c>
      <c r="I7" s="68">
        <f t="shared" si="4"/>
        <v>6.2435446448619113E-2</v>
      </c>
      <c r="J7" s="52">
        <f t="shared" si="3"/>
        <v>1284</v>
      </c>
      <c r="K7" s="5"/>
      <c r="L7" s="11"/>
    </row>
    <row r="8" spans="1:12">
      <c r="A8" s="89">
        <v>7</v>
      </c>
      <c r="B8" s="90" t="s">
        <v>99</v>
      </c>
      <c r="C8" s="52">
        <v>67359</v>
      </c>
      <c r="D8" s="53">
        <v>70183</v>
      </c>
      <c r="E8" s="52">
        <v>70151</v>
      </c>
      <c r="F8" s="67">
        <f t="shared" si="0"/>
        <v>4.0466835838511073E-2</v>
      </c>
      <c r="G8" s="67">
        <f t="shared" si="1"/>
        <v>4.1449546460012768E-2</v>
      </c>
      <c r="H8" s="53">
        <f t="shared" si="2"/>
        <v>2792</v>
      </c>
      <c r="I8" s="68">
        <f t="shared" si="4"/>
        <v>4.179327894618666E-2</v>
      </c>
      <c r="J8" s="52">
        <f t="shared" si="3"/>
        <v>-32</v>
      </c>
      <c r="K8" s="5"/>
      <c r="L8" s="11"/>
    </row>
    <row r="9" spans="1:12">
      <c r="A9" s="89">
        <v>8</v>
      </c>
      <c r="B9" s="90" t="s">
        <v>100</v>
      </c>
      <c r="C9" s="52">
        <v>3314</v>
      </c>
      <c r="D9" s="53">
        <v>3412</v>
      </c>
      <c r="E9" s="52">
        <v>3458</v>
      </c>
      <c r="F9" s="67">
        <f t="shared" si="0"/>
        <v>1.9947587109174678E-3</v>
      </c>
      <c r="G9" s="67">
        <f t="shared" si="1"/>
        <v>4.3452021726010863E-2</v>
      </c>
      <c r="H9" s="53">
        <f t="shared" si="2"/>
        <v>144</v>
      </c>
      <c r="I9" s="68">
        <f t="shared" si="4"/>
        <v>2.1555272808921489E-3</v>
      </c>
      <c r="J9" s="52">
        <f t="shared" si="3"/>
        <v>46</v>
      </c>
      <c r="K9" s="4"/>
      <c r="L9" s="11"/>
    </row>
    <row r="10" spans="1:12">
      <c r="A10" s="89">
        <v>9</v>
      </c>
      <c r="B10" s="90" t="s">
        <v>101</v>
      </c>
      <c r="C10" s="52">
        <v>24280</v>
      </c>
      <c r="D10" s="53">
        <v>25434</v>
      </c>
      <c r="E10" s="52">
        <v>25607</v>
      </c>
      <c r="F10" s="67">
        <f t="shared" si="0"/>
        <v>1.4771482449526778E-2</v>
      </c>
      <c r="G10" s="67">
        <f t="shared" si="1"/>
        <v>5.4654036243822077E-2</v>
      </c>
      <c r="H10" s="53">
        <f t="shared" si="2"/>
        <v>1327</v>
      </c>
      <c r="I10" s="68">
        <f t="shared" si="4"/>
        <v>1.9863782650999178E-2</v>
      </c>
      <c r="J10" s="52">
        <f t="shared" si="3"/>
        <v>173</v>
      </c>
      <c r="K10" s="5"/>
      <c r="L10" s="11"/>
    </row>
    <row r="11" spans="1:12">
      <c r="A11" s="89">
        <v>10</v>
      </c>
      <c r="B11" s="90" t="s">
        <v>102</v>
      </c>
      <c r="C11" s="52">
        <v>26168</v>
      </c>
      <c r="D11" s="53">
        <v>26935</v>
      </c>
      <c r="E11" s="52">
        <v>27141</v>
      </c>
      <c r="F11" s="67">
        <f t="shared" si="0"/>
        <v>1.5656375411512723E-2</v>
      </c>
      <c r="G11" s="67">
        <f t="shared" si="1"/>
        <v>3.7182818709874658E-2</v>
      </c>
      <c r="H11" s="53">
        <f t="shared" si="2"/>
        <v>973</v>
      </c>
      <c r="I11" s="68">
        <f t="shared" si="4"/>
        <v>1.4564778085472645E-2</v>
      </c>
      <c r="J11" s="52">
        <f t="shared" si="3"/>
        <v>206</v>
      </c>
      <c r="K11" s="4"/>
      <c r="L11" s="11"/>
    </row>
    <row r="12" spans="1:12">
      <c r="A12" s="89">
        <v>11</v>
      </c>
      <c r="B12" s="90" t="s">
        <v>103</v>
      </c>
      <c r="C12" s="52">
        <v>4341</v>
      </c>
      <c r="D12" s="53">
        <v>4393</v>
      </c>
      <c r="E12" s="52">
        <v>4464</v>
      </c>
      <c r="F12" s="67">
        <f t="shared" si="0"/>
        <v>2.5750731305770897E-3</v>
      </c>
      <c r="G12" s="67">
        <f t="shared" si="1"/>
        <v>2.8334485141672427E-2</v>
      </c>
      <c r="H12" s="53">
        <f t="shared" si="2"/>
        <v>123</v>
      </c>
      <c r="I12" s="68">
        <f t="shared" si="4"/>
        <v>1.8411795524287105E-3</v>
      </c>
      <c r="J12" s="52">
        <f t="shared" si="3"/>
        <v>71</v>
      </c>
      <c r="K12" s="5"/>
      <c r="L12" s="11"/>
    </row>
    <row r="13" spans="1:12">
      <c r="A13" s="89">
        <v>12</v>
      </c>
      <c r="B13" s="90" t="s">
        <v>104</v>
      </c>
      <c r="C13" s="52">
        <v>1919</v>
      </c>
      <c r="D13" s="53">
        <v>2094</v>
      </c>
      <c r="E13" s="52">
        <v>2154</v>
      </c>
      <c r="F13" s="67">
        <f t="shared" si="0"/>
        <v>1.2425420078994291E-3</v>
      </c>
      <c r="G13" s="67">
        <f t="shared" si="1"/>
        <v>0.12245961438249088</v>
      </c>
      <c r="H13" s="53">
        <f t="shared" si="2"/>
        <v>235</v>
      </c>
      <c r="I13" s="68">
        <f t="shared" si="4"/>
        <v>3.5177007709003816E-3</v>
      </c>
      <c r="J13" s="52">
        <f t="shared" si="3"/>
        <v>60</v>
      </c>
      <c r="K13" s="5"/>
      <c r="L13" s="11"/>
    </row>
    <row r="14" spans="1:12">
      <c r="A14" s="89">
        <v>13</v>
      </c>
      <c r="B14" s="90" t="s">
        <v>105</v>
      </c>
      <c r="C14" s="52">
        <v>2487</v>
      </c>
      <c r="D14" s="53">
        <v>2495</v>
      </c>
      <c r="E14" s="52">
        <v>2523</v>
      </c>
      <c r="F14" s="67">
        <f t="shared" si="0"/>
        <v>1.4554008755479385E-3</v>
      </c>
      <c r="G14" s="67">
        <f t="shared" si="1"/>
        <v>1.4475271411338963E-2</v>
      </c>
      <c r="H14" s="53">
        <f t="shared" si="2"/>
        <v>36</v>
      </c>
      <c r="I14" s="68">
        <f t="shared" si="4"/>
        <v>5.3888182022303723E-4</v>
      </c>
      <c r="J14" s="52">
        <f t="shared" si="3"/>
        <v>28</v>
      </c>
      <c r="K14" s="5"/>
      <c r="L14" s="11"/>
    </row>
    <row r="15" spans="1:12">
      <c r="A15" s="89">
        <v>14</v>
      </c>
      <c r="B15" s="90" t="s">
        <v>106</v>
      </c>
      <c r="C15" s="52">
        <v>6810</v>
      </c>
      <c r="D15" s="53">
        <v>6923</v>
      </c>
      <c r="E15" s="52">
        <v>7005</v>
      </c>
      <c r="F15" s="67">
        <f t="shared" si="0"/>
        <v>4.0408573655225169E-3</v>
      </c>
      <c r="G15" s="67">
        <f t="shared" si="1"/>
        <v>2.8634361233480177E-2</v>
      </c>
      <c r="H15" s="53">
        <f t="shared" si="2"/>
        <v>195</v>
      </c>
      <c r="I15" s="68">
        <f t="shared" si="4"/>
        <v>2.918943192874785E-3</v>
      </c>
      <c r="J15" s="52">
        <f t="shared" si="3"/>
        <v>82</v>
      </c>
      <c r="K15" s="5"/>
      <c r="L15" s="11"/>
    </row>
    <row r="16" spans="1:12">
      <c r="A16" s="89">
        <v>15</v>
      </c>
      <c r="B16" s="90" t="s">
        <v>107</v>
      </c>
      <c r="C16" s="52">
        <v>5561</v>
      </c>
      <c r="D16" s="53">
        <v>5639</v>
      </c>
      <c r="E16" s="52">
        <v>5770</v>
      </c>
      <c r="F16" s="67">
        <f t="shared" si="0"/>
        <v>3.3284435401948493E-3</v>
      </c>
      <c r="G16" s="67">
        <f t="shared" si="1"/>
        <v>3.7583168494875023E-2</v>
      </c>
      <c r="H16" s="53">
        <f t="shared" si="2"/>
        <v>209</v>
      </c>
      <c r="I16" s="68">
        <f t="shared" si="4"/>
        <v>3.1285083451837439E-3</v>
      </c>
      <c r="J16" s="52">
        <f t="shared" si="3"/>
        <v>131</v>
      </c>
      <c r="K16" s="5"/>
      <c r="L16" s="11"/>
    </row>
    <row r="17" spans="1:12">
      <c r="A17" s="89">
        <v>16</v>
      </c>
      <c r="B17" s="90" t="s">
        <v>108</v>
      </c>
      <c r="C17" s="52">
        <v>68102</v>
      </c>
      <c r="D17" s="53">
        <v>70340</v>
      </c>
      <c r="E17" s="52">
        <v>70905</v>
      </c>
      <c r="F17" s="67">
        <f t="shared" si="0"/>
        <v>4.0901783226605856E-2</v>
      </c>
      <c r="G17" s="67">
        <f t="shared" si="1"/>
        <v>4.1158849960353586E-2</v>
      </c>
      <c r="H17" s="53">
        <f t="shared" si="2"/>
        <v>2803</v>
      </c>
      <c r="I17" s="68">
        <f t="shared" si="4"/>
        <v>4.1957937280143701E-2</v>
      </c>
      <c r="J17" s="52">
        <f t="shared" si="3"/>
        <v>565</v>
      </c>
      <c r="K17" s="10"/>
      <c r="L17" s="10"/>
    </row>
    <row r="18" spans="1:12">
      <c r="A18" s="89">
        <v>17</v>
      </c>
      <c r="B18" s="90" t="s">
        <v>109</v>
      </c>
      <c r="C18" s="52">
        <v>12648</v>
      </c>
      <c r="D18" s="53">
        <v>13266</v>
      </c>
      <c r="E18" s="52">
        <v>13344</v>
      </c>
      <c r="F18" s="67">
        <f t="shared" si="0"/>
        <v>7.6975304333379672E-3</v>
      </c>
      <c r="G18" s="67">
        <f t="shared" si="1"/>
        <v>5.5028462998102469E-2</v>
      </c>
      <c r="H18" s="53">
        <f t="shared" si="2"/>
        <v>696</v>
      </c>
      <c r="I18" s="68">
        <f t="shared" si="4"/>
        <v>1.0418381857645386E-2</v>
      </c>
      <c r="J18" s="52">
        <f t="shared" si="3"/>
        <v>78</v>
      </c>
    </row>
    <row r="19" spans="1:12">
      <c r="A19" s="89">
        <v>18</v>
      </c>
      <c r="B19" s="90" t="s">
        <v>110</v>
      </c>
      <c r="C19" s="52">
        <v>2799</v>
      </c>
      <c r="D19" s="53">
        <v>2901</v>
      </c>
      <c r="E19" s="52">
        <v>2952</v>
      </c>
      <c r="F19" s="67">
        <f t="shared" si="0"/>
        <v>1.7028709411880756E-3</v>
      </c>
      <c r="G19" s="67">
        <f t="shared" si="1"/>
        <v>5.4662379421221867E-2</v>
      </c>
      <c r="H19" s="53">
        <f t="shared" si="2"/>
        <v>153</v>
      </c>
      <c r="I19" s="68">
        <f t="shared" si="4"/>
        <v>2.2902477359479081E-3</v>
      </c>
      <c r="J19" s="52">
        <f t="shared" si="3"/>
        <v>51</v>
      </c>
    </row>
    <row r="20" spans="1:12">
      <c r="A20" s="89">
        <v>19</v>
      </c>
      <c r="B20" s="90" t="s">
        <v>111</v>
      </c>
      <c r="C20" s="52">
        <v>7849</v>
      </c>
      <c r="D20" s="53">
        <v>8060</v>
      </c>
      <c r="E20" s="52">
        <v>8225</v>
      </c>
      <c r="F20" s="67">
        <f t="shared" si="0"/>
        <v>4.7446183913522769E-3</v>
      </c>
      <c r="G20" s="67">
        <f t="shared" si="1"/>
        <v>4.790419161676647E-2</v>
      </c>
      <c r="H20" s="53">
        <f t="shared" si="2"/>
        <v>376</v>
      </c>
      <c r="I20" s="68">
        <f t="shared" si="4"/>
        <v>5.628321233440611E-3</v>
      </c>
      <c r="J20" s="52">
        <f t="shared" si="3"/>
        <v>165</v>
      </c>
    </row>
    <row r="21" spans="1:12">
      <c r="A21" s="89">
        <v>20</v>
      </c>
      <c r="B21" s="90" t="s">
        <v>112</v>
      </c>
      <c r="C21" s="52">
        <v>23232</v>
      </c>
      <c r="D21" s="53">
        <v>23891</v>
      </c>
      <c r="E21" s="52">
        <v>24166</v>
      </c>
      <c r="F21" s="67">
        <f t="shared" si="0"/>
        <v>1.3940236844427857E-2</v>
      </c>
      <c r="G21" s="67">
        <f t="shared" si="1"/>
        <v>4.0203168044077135E-2</v>
      </c>
      <c r="H21" s="53">
        <f t="shared" si="2"/>
        <v>934</v>
      </c>
      <c r="I21" s="68">
        <f t="shared" si="4"/>
        <v>1.3980989446897686E-2</v>
      </c>
      <c r="J21" s="52">
        <f t="shared" si="3"/>
        <v>275</v>
      </c>
    </row>
    <row r="22" spans="1:12">
      <c r="A22" s="89">
        <v>21</v>
      </c>
      <c r="B22" s="90" t="s">
        <v>113</v>
      </c>
      <c r="C22" s="52">
        <v>12439</v>
      </c>
      <c r="D22" s="53">
        <v>13073</v>
      </c>
      <c r="E22" s="52">
        <v>13256</v>
      </c>
      <c r="F22" s="67">
        <f t="shared" si="0"/>
        <v>7.6467673429502468E-3</v>
      </c>
      <c r="G22" s="67">
        <f t="shared" si="1"/>
        <v>6.5680520942197923E-2</v>
      </c>
      <c r="H22" s="53">
        <f t="shared" si="2"/>
        <v>817</v>
      </c>
      <c r="I22" s="68">
        <f t="shared" si="4"/>
        <v>1.2229623531172816E-2</v>
      </c>
      <c r="J22" s="52">
        <f t="shared" si="3"/>
        <v>183</v>
      </c>
    </row>
    <row r="23" spans="1:12">
      <c r="A23" s="89">
        <v>22</v>
      </c>
      <c r="B23" s="90" t="s">
        <v>114</v>
      </c>
      <c r="C23" s="52">
        <v>9107</v>
      </c>
      <c r="D23" s="53">
        <v>9281</v>
      </c>
      <c r="E23" s="52">
        <v>9323</v>
      </c>
      <c r="F23" s="67">
        <f t="shared" si="0"/>
        <v>5.3780033145990613E-3</v>
      </c>
      <c r="G23" s="67">
        <f t="shared" si="1"/>
        <v>2.3718019106182056E-2</v>
      </c>
      <c r="H23" s="53">
        <f t="shared" si="2"/>
        <v>216</v>
      </c>
      <c r="I23" s="68">
        <f t="shared" si="4"/>
        <v>3.2332909213382234E-3</v>
      </c>
      <c r="J23" s="52">
        <f t="shared" si="3"/>
        <v>42</v>
      </c>
    </row>
    <row r="24" spans="1:12">
      <c r="A24" s="89">
        <v>23</v>
      </c>
      <c r="B24" s="90" t="s">
        <v>115</v>
      </c>
      <c r="C24" s="52">
        <v>6681</v>
      </c>
      <c r="D24" s="53">
        <v>7015</v>
      </c>
      <c r="E24" s="52">
        <v>7101</v>
      </c>
      <c r="F24" s="67">
        <f t="shared" si="0"/>
        <v>4.0962352823091207E-3</v>
      </c>
      <c r="G24" s="67">
        <f t="shared" si="1"/>
        <v>6.2864840592725638E-2</v>
      </c>
      <c r="H24" s="53">
        <f t="shared" si="2"/>
        <v>420</v>
      </c>
      <c r="I24" s="68">
        <f t="shared" si="4"/>
        <v>6.2869545692687675E-3</v>
      </c>
      <c r="J24" s="52">
        <f t="shared" si="3"/>
        <v>86</v>
      </c>
    </row>
    <row r="25" spans="1:12">
      <c r="A25" s="89">
        <v>24</v>
      </c>
      <c r="B25" s="90" t="s">
        <v>116</v>
      </c>
      <c r="C25" s="52">
        <v>3271</v>
      </c>
      <c r="D25" s="53">
        <v>3342</v>
      </c>
      <c r="E25" s="52">
        <v>3400</v>
      </c>
      <c r="F25" s="67">
        <f t="shared" si="0"/>
        <v>1.9613012195255613E-3</v>
      </c>
      <c r="G25" s="67">
        <f t="shared" si="1"/>
        <v>3.9437480892693368E-2</v>
      </c>
      <c r="H25" s="53">
        <f t="shared" si="2"/>
        <v>129</v>
      </c>
      <c r="I25" s="68">
        <f t="shared" si="4"/>
        <v>1.9309931891325499E-3</v>
      </c>
      <c r="J25" s="52">
        <f t="shared" si="3"/>
        <v>58</v>
      </c>
    </row>
    <row r="26" spans="1:12">
      <c r="A26" s="89">
        <v>25</v>
      </c>
      <c r="B26" s="90" t="s">
        <v>117</v>
      </c>
      <c r="C26" s="52">
        <v>8898</v>
      </c>
      <c r="D26" s="53">
        <v>9109</v>
      </c>
      <c r="E26" s="52">
        <v>9498</v>
      </c>
      <c r="F26" s="67">
        <f t="shared" si="0"/>
        <v>5.4789526420746413E-3</v>
      </c>
      <c r="G26" s="67">
        <f t="shared" si="1"/>
        <v>6.7430883344571813E-2</v>
      </c>
      <c r="H26" s="53">
        <f t="shared" si="2"/>
        <v>600</v>
      </c>
      <c r="I26" s="68">
        <f t="shared" si="4"/>
        <v>8.9813636703839541E-3</v>
      </c>
      <c r="J26" s="52">
        <f t="shared" si="3"/>
        <v>389</v>
      </c>
    </row>
    <row r="27" spans="1:12">
      <c r="A27" s="89">
        <v>26</v>
      </c>
      <c r="B27" s="90" t="s">
        <v>118</v>
      </c>
      <c r="C27" s="52">
        <v>18881</v>
      </c>
      <c r="D27" s="53">
        <v>19294</v>
      </c>
      <c r="E27" s="52">
        <v>19547</v>
      </c>
      <c r="F27" s="67">
        <f t="shared" si="0"/>
        <v>1.1275751452372395E-2</v>
      </c>
      <c r="G27" s="67">
        <f t="shared" si="1"/>
        <v>3.5273555426089717E-2</v>
      </c>
      <c r="H27" s="53">
        <f t="shared" si="2"/>
        <v>666</v>
      </c>
      <c r="I27" s="68">
        <f t="shared" si="4"/>
        <v>9.9693136741261876E-3</v>
      </c>
      <c r="J27" s="52">
        <f t="shared" si="3"/>
        <v>253</v>
      </c>
    </row>
    <row r="28" spans="1:12">
      <c r="A28" s="89">
        <v>27</v>
      </c>
      <c r="B28" s="90" t="s">
        <v>119</v>
      </c>
      <c r="C28" s="52">
        <v>31033</v>
      </c>
      <c r="D28" s="53">
        <v>31789</v>
      </c>
      <c r="E28" s="52">
        <v>32009</v>
      </c>
      <c r="F28" s="67">
        <f t="shared" si="0"/>
        <v>1.8464497275233437E-2</v>
      </c>
      <c r="G28" s="67">
        <f t="shared" si="1"/>
        <v>3.1450391518705892E-2</v>
      </c>
      <c r="H28" s="53">
        <f t="shared" si="2"/>
        <v>976</v>
      </c>
      <c r="I28" s="68">
        <f t="shared" si="4"/>
        <v>1.4609684903824563E-2</v>
      </c>
      <c r="J28" s="52">
        <f t="shared" si="3"/>
        <v>220</v>
      </c>
    </row>
    <row r="29" spans="1:12">
      <c r="A29" s="89">
        <v>28</v>
      </c>
      <c r="B29" s="90" t="s">
        <v>120</v>
      </c>
      <c r="C29" s="52">
        <v>7402</v>
      </c>
      <c r="D29" s="53">
        <v>7545</v>
      </c>
      <c r="E29" s="52">
        <v>7699</v>
      </c>
      <c r="F29" s="67">
        <f t="shared" si="0"/>
        <v>4.4411935556256752E-3</v>
      </c>
      <c r="G29" s="67">
        <f t="shared" si="1"/>
        <v>4.012429073223453E-2</v>
      </c>
      <c r="H29" s="53">
        <f t="shared" si="2"/>
        <v>297</v>
      </c>
      <c r="I29" s="68">
        <f t="shared" si="4"/>
        <v>4.445775016840057E-3</v>
      </c>
      <c r="J29" s="52">
        <f t="shared" si="3"/>
        <v>154</v>
      </c>
    </row>
    <row r="30" spans="1:12">
      <c r="A30" s="89">
        <v>29</v>
      </c>
      <c r="B30" s="90" t="s">
        <v>121</v>
      </c>
      <c r="C30" s="52">
        <v>2076</v>
      </c>
      <c r="D30" s="53">
        <v>2155</v>
      </c>
      <c r="E30" s="52">
        <v>2209</v>
      </c>
      <c r="F30" s="67">
        <f t="shared" si="0"/>
        <v>1.2742689393917543E-3</v>
      </c>
      <c r="G30" s="67">
        <f t="shared" si="1"/>
        <v>6.4065510597302505E-2</v>
      </c>
      <c r="H30" s="53">
        <f t="shared" si="2"/>
        <v>133</v>
      </c>
      <c r="I30" s="68">
        <f t="shared" si="4"/>
        <v>1.9908689469351096E-3</v>
      </c>
      <c r="J30" s="52">
        <f t="shared" si="3"/>
        <v>54</v>
      </c>
    </row>
    <row r="31" spans="1:12">
      <c r="A31" s="89">
        <v>30</v>
      </c>
      <c r="B31" s="90" t="s">
        <v>122</v>
      </c>
      <c r="C31" s="52">
        <v>1214</v>
      </c>
      <c r="D31" s="53">
        <v>1320</v>
      </c>
      <c r="E31" s="52">
        <v>1404</v>
      </c>
      <c r="F31" s="67">
        <f t="shared" si="0"/>
        <v>8.0990203300408475E-4</v>
      </c>
      <c r="G31" s="67">
        <f t="shared" si="1"/>
        <v>0.15650741350906094</v>
      </c>
      <c r="H31" s="53">
        <f t="shared" si="2"/>
        <v>190</v>
      </c>
      <c r="I31" s="68">
        <f t="shared" si="4"/>
        <v>2.8440984956215852E-3</v>
      </c>
      <c r="J31" s="52">
        <f t="shared" si="3"/>
        <v>84</v>
      </c>
    </row>
    <row r="32" spans="1:12">
      <c r="A32" s="89">
        <v>31</v>
      </c>
      <c r="B32" s="90" t="s">
        <v>123</v>
      </c>
      <c r="C32" s="52">
        <v>20356</v>
      </c>
      <c r="D32" s="53">
        <v>21055</v>
      </c>
      <c r="E32" s="52">
        <v>21161</v>
      </c>
      <c r="F32" s="67">
        <f t="shared" si="0"/>
        <v>1.2206792678347176E-2</v>
      </c>
      <c r="G32" s="67">
        <f t="shared" si="1"/>
        <v>3.9546079779917469E-2</v>
      </c>
      <c r="H32" s="53">
        <f t="shared" si="2"/>
        <v>805</v>
      </c>
      <c r="I32" s="68">
        <f t="shared" si="4"/>
        <v>1.2049996257765138E-2</v>
      </c>
      <c r="J32" s="52">
        <f t="shared" si="3"/>
        <v>106</v>
      </c>
    </row>
    <row r="33" spans="1:10">
      <c r="A33" s="89">
        <v>32</v>
      </c>
      <c r="B33" s="90" t="s">
        <v>124</v>
      </c>
      <c r="C33" s="52">
        <v>8061</v>
      </c>
      <c r="D33" s="53">
        <v>8347</v>
      </c>
      <c r="E33" s="52">
        <v>8492</v>
      </c>
      <c r="F33" s="67">
        <f t="shared" si="0"/>
        <v>4.898638222415019E-3</v>
      </c>
      <c r="G33" s="67">
        <f t="shared" si="1"/>
        <v>5.3467311747922096E-2</v>
      </c>
      <c r="H33" s="53">
        <f t="shared" si="2"/>
        <v>431</v>
      </c>
      <c r="I33" s="68">
        <f t="shared" si="4"/>
        <v>6.4516129032258064E-3</v>
      </c>
      <c r="J33" s="52">
        <f t="shared" si="3"/>
        <v>145</v>
      </c>
    </row>
    <row r="34" spans="1:10">
      <c r="A34" s="89">
        <v>33</v>
      </c>
      <c r="B34" s="90" t="s">
        <v>125</v>
      </c>
      <c r="C34" s="52">
        <v>32849</v>
      </c>
      <c r="D34" s="53">
        <v>34092</v>
      </c>
      <c r="E34" s="52">
        <v>34503</v>
      </c>
      <c r="F34" s="67">
        <f t="shared" si="0"/>
        <v>1.9903169405085422E-2</v>
      </c>
      <c r="G34" s="67">
        <f t="shared" si="1"/>
        <v>5.0351608876982555E-2</v>
      </c>
      <c r="H34" s="53">
        <f t="shared" si="2"/>
        <v>1654</v>
      </c>
      <c r="I34" s="68">
        <f t="shared" si="4"/>
        <v>2.4758625851358431E-2</v>
      </c>
      <c r="J34" s="52">
        <f t="shared" si="3"/>
        <v>411</v>
      </c>
    </row>
    <row r="35" spans="1:10">
      <c r="A35" s="89">
        <v>34</v>
      </c>
      <c r="B35" s="90" t="s">
        <v>126</v>
      </c>
      <c r="C35" s="52">
        <v>488364</v>
      </c>
      <c r="D35" s="53">
        <v>498927</v>
      </c>
      <c r="E35" s="52">
        <v>502225</v>
      </c>
      <c r="F35" s="67">
        <f t="shared" si="0"/>
        <v>0.28971014852241911</v>
      </c>
      <c r="G35" s="67">
        <f t="shared" si="1"/>
        <v>2.8382517957916634E-2</v>
      </c>
      <c r="H35" s="53">
        <f t="shared" si="2"/>
        <v>13861</v>
      </c>
      <c r="I35" s="68">
        <f t="shared" si="4"/>
        <v>0.20748446972531995</v>
      </c>
      <c r="J35" s="52">
        <f t="shared" si="3"/>
        <v>3298</v>
      </c>
    </row>
    <row r="36" spans="1:10">
      <c r="A36" s="89">
        <v>35</v>
      </c>
      <c r="B36" s="90" t="s">
        <v>127</v>
      </c>
      <c r="C36" s="52">
        <v>115558</v>
      </c>
      <c r="D36" s="53">
        <v>119206</v>
      </c>
      <c r="E36" s="52">
        <v>119757</v>
      </c>
      <c r="F36" s="67">
        <f t="shared" si="0"/>
        <v>6.908222063138901E-2</v>
      </c>
      <c r="G36" s="67">
        <f t="shared" si="1"/>
        <v>3.6336731338375533E-2</v>
      </c>
      <c r="H36" s="53">
        <f t="shared" si="2"/>
        <v>4199</v>
      </c>
      <c r="I36" s="68">
        <f t="shared" si="4"/>
        <v>6.2854576753237038E-2</v>
      </c>
      <c r="J36" s="52">
        <f t="shared" si="3"/>
        <v>551</v>
      </c>
    </row>
    <row r="37" spans="1:10">
      <c r="A37" s="89">
        <v>36</v>
      </c>
      <c r="B37" s="90" t="s">
        <v>128</v>
      </c>
      <c r="C37" s="52">
        <v>2734</v>
      </c>
      <c r="D37" s="53">
        <v>2775</v>
      </c>
      <c r="E37" s="52">
        <v>2853</v>
      </c>
      <c r="F37" s="67">
        <f t="shared" si="0"/>
        <v>1.6457624645018901E-3</v>
      </c>
      <c r="G37" s="67">
        <f t="shared" si="1"/>
        <v>4.3525969275786391E-2</v>
      </c>
      <c r="H37" s="53">
        <f t="shared" si="2"/>
        <v>119</v>
      </c>
      <c r="I37" s="68">
        <f t="shared" si="4"/>
        <v>1.7813037946261508E-3</v>
      </c>
      <c r="J37" s="52">
        <f t="shared" si="3"/>
        <v>78</v>
      </c>
    </row>
    <row r="38" spans="1:10">
      <c r="A38" s="89">
        <v>37</v>
      </c>
      <c r="B38" s="90" t="s">
        <v>129</v>
      </c>
      <c r="C38" s="52">
        <v>6512</v>
      </c>
      <c r="D38" s="53">
        <v>6717</v>
      </c>
      <c r="E38" s="52">
        <v>6872</v>
      </c>
      <c r="F38" s="67">
        <f t="shared" si="0"/>
        <v>3.9641358766410754E-3</v>
      </c>
      <c r="G38" s="67">
        <f t="shared" si="1"/>
        <v>5.5282555282555282E-2</v>
      </c>
      <c r="H38" s="53">
        <f t="shared" si="2"/>
        <v>360</v>
      </c>
      <c r="I38" s="68">
        <f t="shared" si="4"/>
        <v>5.3888182022303723E-3</v>
      </c>
      <c r="J38" s="52">
        <f t="shared" si="3"/>
        <v>155</v>
      </c>
    </row>
    <row r="39" spans="1:10">
      <c r="A39" s="89">
        <v>38</v>
      </c>
      <c r="B39" s="90" t="s">
        <v>130</v>
      </c>
      <c r="C39" s="52">
        <v>28041</v>
      </c>
      <c r="D39" s="53">
        <v>28887</v>
      </c>
      <c r="E39" s="52">
        <v>29229</v>
      </c>
      <c r="F39" s="67">
        <f t="shared" si="0"/>
        <v>1.686084510162136E-2</v>
      </c>
      <c r="G39" s="67">
        <f t="shared" si="1"/>
        <v>4.2366534717021502E-2</v>
      </c>
      <c r="H39" s="53">
        <f t="shared" si="2"/>
        <v>1188</v>
      </c>
      <c r="I39" s="68">
        <f t="shared" si="4"/>
        <v>1.7783100067360228E-2</v>
      </c>
      <c r="J39" s="52">
        <f t="shared" si="3"/>
        <v>342</v>
      </c>
    </row>
    <row r="40" spans="1:10">
      <c r="A40" s="89">
        <v>39</v>
      </c>
      <c r="B40" s="90" t="s">
        <v>131</v>
      </c>
      <c r="C40" s="52">
        <v>7459</v>
      </c>
      <c r="D40" s="53">
        <v>7636</v>
      </c>
      <c r="E40" s="52">
        <v>7829</v>
      </c>
      <c r="F40" s="67">
        <f t="shared" si="0"/>
        <v>4.516184484607535E-3</v>
      </c>
      <c r="G40" s="67">
        <f t="shared" si="1"/>
        <v>4.9604504625284894E-2</v>
      </c>
      <c r="H40" s="53">
        <f t="shared" si="2"/>
        <v>370</v>
      </c>
      <c r="I40" s="68">
        <f t="shared" si="4"/>
        <v>5.5385075967367709E-3</v>
      </c>
      <c r="J40" s="52">
        <f t="shared" si="3"/>
        <v>193</v>
      </c>
    </row>
    <row r="41" spans="1:10">
      <c r="A41" s="89">
        <v>40</v>
      </c>
      <c r="B41" s="90" t="s">
        <v>132</v>
      </c>
      <c r="C41" s="52">
        <v>3444</v>
      </c>
      <c r="D41" s="53">
        <v>3531</v>
      </c>
      <c r="E41" s="52">
        <v>3644</v>
      </c>
      <c r="F41" s="67">
        <f t="shared" si="0"/>
        <v>2.1020534246915133E-3</v>
      </c>
      <c r="G41" s="67">
        <f t="shared" si="1"/>
        <v>5.8072009291521488E-2</v>
      </c>
      <c r="H41" s="53">
        <f t="shared" si="2"/>
        <v>200</v>
      </c>
      <c r="I41" s="68">
        <f t="shared" si="4"/>
        <v>2.9937878901279843E-3</v>
      </c>
      <c r="J41" s="52">
        <f t="shared" si="3"/>
        <v>113</v>
      </c>
    </row>
    <row r="42" spans="1:10">
      <c r="A42" s="89">
        <v>41</v>
      </c>
      <c r="B42" s="90" t="s">
        <v>133</v>
      </c>
      <c r="C42" s="52">
        <v>39901</v>
      </c>
      <c r="D42" s="53">
        <v>41662</v>
      </c>
      <c r="E42" s="52">
        <v>41990</v>
      </c>
      <c r="F42" s="67">
        <f t="shared" si="0"/>
        <v>2.4222070061140681E-2</v>
      </c>
      <c r="G42" s="67">
        <f t="shared" si="1"/>
        <v>5.2354577579509287E-2</v>
      </c>
      <c r="H42" s="53">
        <f t="shared" si="2"/>
        <v>2089</v>
      </c>
      <c r="I42" s="68">
        <f t="shared" si="4"/>
        <v>3.1270114512386794E-2</v>
      </c>
      <c r="J42" s="52">
        <f t="shared" si="3"/>
        <v>328</v>
      </c>
    </row>
    <row r="43" spans="1:10">
      <c r="A43" s="89">
        <v>42</v>
      </c>
      <c r="B43" s="90" t="s">
        <v>134</v>
      </c>
      <c r="C43" s="52">
        <v>40332</v>
      </c>
      <c r="D43" s="53">
        <v>41892</v>
      </c>
      <c r="E43" s="52">
        <v>42567</v>
      </c>
      <c r="F43" s="67">
        <f t="shared" si="0"/>
        <v>2.4554914415160167E-2</v>
      </c>
      <c r="G43" s="67">
        <f t="shared" si="1"/>
        <v>5.5415055043141925E-2</v>
      </c>
      <c r="H43" s="53">
        <f t="shared" si="2"/>
        <v>2235</v>
      </c>
      <c r="I43" s="68">
        <f t="shared" si="4"/>
        <v>3.3455579672180227E-2</v>
      </c>
      <c r="J43" s="52">
        <f t="shared" si="3"/>
        <v>675</v>
      </c>
    </row>
    <row r="44" spans="1:10">
      <c r="A44" s="89">
        <v>43</v>
      </c>
      <c r="B44" s="90" t="s">
        <v>135</v>
      </c>
      <c r="C44" s="52">
        <v>9891</v>
      </c>
      <c r="D44" s="53">
        <v>10087</v>
      </c>
      <c r="E44" s="52">
        <v>10233</v>
      </c>
      <c r="F44" s="67">
        <f t="shared" si="0"/>
        <v>5.902939817472079E-3</v>
      </c>
      <c r="G44" s="67">
        <f t="shared" si="1"/>
        <v>3.4576888080072796E-2</v>
      </c>
      <c r="H44" s="53">
        <f t="shared" si="2"/>
        <v>342</v>
      </c>
      <c r="I44" s="68">
        <f t="shared" si="4"/>
        <v>5.119377292118853E-3</v>
      </c>
      <c r="J44" s="52">
        <f t="shared" si="3"/>
        <v>146</v>
      </c>
    </row>
    <row r="45" spans="1:10">
      <c r="A45" s="89">
        <v>44</v>
      </c>
      <c r="B45" s="90" t="s">
        <v>136</v>
      </c>
      <c r="C45" s="52">
        <v>10146</v>
      </c>
      <c r="D45" s="53">
        <v>10486</v>
      </c>
      <c r="E45" s="52">
        <v>10660</v>
      </c>
      <c r="F45" s="67">
        <f t="shared" si="0"/>
        <v>6.1492561765124952E-3</v>
      </c>
      <c r="G45" s="67">
        <f t="shared" si="1"/>
        <v>5.0660358762073726E-2</v>
      </c>
      <c r="H45" s="53">
        <f t="shared" si="2"/>
        <v>514</v>
      </c>
      <c r="I45" s="68">
        <f t="shared" si="4"/>
        <v>7.6940348776289198E-3</v>
      </c>
      <c r="J45" s="52">
        <f t="shared" si="3"/>
        <v>174</v>
      </c>
    </row>
    <row r="46" spans="1:10">
      <c r="A46" s="89">
        <v>45</v>
      </c>
      <c r="B46" s="90" t="s">
        <v>137</v>
      </c>
      <c r="C46" s="52">
        <v>24837</v>
      </c>
      <c r="D46" s="53">
        <v>25705</v>
      </c>
      <c r="E46" s="52">
        <v>26160</v>
      </c>
      <c r="F46" s="67">
        <f t="shared" si="0"/>
        <v>1.5090482324349612E-2</v>
      </c>
      <c r="G46" s="67">
        <f t="shared" si="1"/>
        <v>5.3267302814349562E-2</v>
      </c>
      <c r="H46" s="53">
        <f t="shared" si="2"/>
        <v>1323</v>
      </c>
      <c r="I46" s="68">
        <f t="shared" si="4"/>
        <v>1.9803906893196617E-2</v>
      </c>
      <c r="J46" s="52">
        <f t="shared" si="3"/>
        <v>455</v>
      </c>
    </row>
    <row r="47" spans="1:10">
      <c r="A47" s="89">
        <v>46</v>
      </c>
      <c r="B47" s="90" t="s">
        <v>138</v>
      </c>
      <c r="C47" s="52">
        <v>12957</v>
      </c>
      <c r="D47" s="53">
        <v>13557</v>
      </c>
      <c r="E47" s="52">
        <v>13878</v>
      </c>
      <c r="F47" s="67">
        <f t="shared" si="0"/>
        <v>8.0055700954634532E-3</v>
      </c>
      <c r="G47" s="67">
        <f t="shared" si="1"/>
        <v>7.1081268812225054E-2</v>
      </c>
      <c r="H47" s="53">
        <f t="shared" si="2"/>
        <v>921</v>
      </c>
      <c r="I47" s="68">
        <f t="shared" si="4"/>
        <v>1.3786393234039369E-2</v>
      </c>
      <c r="J47" s="52">
        <f t="shared" si="3"/>
        <v>321</v>
      </c>
    </row>
    <row r="48" spans="1:10">
      <c r="A48" s="89">
        <v>47</v>
      </c>
      <c r="B48" s="90" t="s">
        <v>139</v>
      </c>
      <c r="C48" s="52">
        <v>4764</v>
      </c>
      <c r="D48" s="53">
        <v>4989</v>
      </c>
      <c r="E48" s="52">
        <v>5016</v>
      </c>
      <c r="F48" s="67">
        <f t="shared" si="0"/>
        <v>2.8934961521000632E-3</v>
      </c>
      <c r="G48" s="67">
        <f t="shared" si="1"/>
        <v>5.2896725440806043E-2</v>
      </c>
      <c r="H48" s="53">
        <f t="shared" si="2"/>
        <v>252</v>
      </c>
      <c r="I48" s="68">
        <f t="shared" si="4"/>
        <v>3.7721727415612606E-3</v>
      </c>
      <c r="J48" s="52">
        <f t="shared" si="3"/>
        <v>27</v>
      </c>
    </row>
    <row r="49" spans="1:10">
      <c r="A49" s="89">
        <v>48</v>
      </c>
      <c r="B49" s="90" t="s">
        <v>140</v>
      </c>
      <c r="C49" s="52">
        <v>32903</v>
      </c>
      <c r="D49" s="53">
        <v>34718</v>
      </c>
      <c r="E49" s="52">
        <v>34295</v>
      </c>
      <c r="F49" s="67">
        <f t="shared" si="0"/>
        <v>1.9783183918714448E-2</v>
      </c>
      <c r="G49" s="67">
        <f t="shared" si="1"/>
        <v>4.230617268942042E-2</v>
      </c>
      <c r="H49" s="53">
        <f t="shared" si="2"/>
        <v>1392</v>
      </c>
      <c r="I49" s="68">
        <f t="shared" si="4"/>
        <v>2.0836763715290772E-2</v>
      </c>
      <c r="J49" s="52">
        <f t="shared" si="3"/>
        <v>-423</v>
      </c>
    </row>
    <row r="50" spans="1:10">
      <c r="A50" s="89">
        <v>49</v>
      </c>
      <c r="B50" s="90" t="s">
        <v>141</v>
      </c>
      <c r="C50" s="52">
        <v>1920</v>
      </c>
      <c r="D50" s="53">
        <v>2016</v>
      </c>
      <c r="E50" s="52">
        <v>2084</v>
      </c>
      <c r="F50" s="67">
        <f t="shared" si="0"/>
        <v>1.2021622769091969E-3</v>
      </c>
      <c r="G50" s="67">
        <f t="shared" si="1"/>
        <v>8.5416666666666669E-2</v>
      </c>
      <c r="H50" s="53">
        <f t="shared" si="2"/>
        <v>164</v>
      </c>
      <c r="I50" s="68">
        <f t="shared" si="4"/>
        <v>2.454906069904947E-3</v>
      </c>
      <c r="J50" s="52">
        <f t="shared" si="3"/>
        <v>68</v>
      </c>
    </row>
    <row r="51" spans="1:10">
      <c r="A51" s="89">
        <v>50</v>
      </c>
      <c r="B51" s="90" t="s">
        <v>142</v>
      </c>
      <c r="C51" s="52">
        <v>5659</v>
      </c>
      <c r="D51" s="53">
        <v>5901</v>
      </c>
      <c r="E51" s="52">
        <v>5986</v>
      </c>
      <c r="F51" s="67">
        <f t="shared" si="0"/>
        <v>3.4530438529647087E-3</v>
      </c>
      <c r="G51" s="67">
        <f t="shared" si="1"/>
        <v>5.7784060788125112E-2</v>
      </c>
      <c r="H51" s="53">
        <f t="shared" si="2"/>
        <v>327</v>
      </c>
      <c r="I51" s="68">
        <f t="shared" si="4"/>
        <v>4.8948432003592546E-3</v>
      </c>
      <c r="J51" s="52">
        <f t="shared" si="3"/>
        <v>85</v>
      </c>
    </row>
    <row r="52" spans="1:10">
      <c r="A52" s="89">
        <v>51</v>
      </c>
      <c r="B52" s="90" t="s">
        <v>143</v>
      </c>
      <c r="C52" s="52">
        <v>5264</v>
      </c>
      <c r="D52" s="53">
        <v>5482</v>
      </c>
      <c r="E52" s="52">
        <v>5557</v>
      </c>
      <c r="F52" s="67">
        <f t="shared" si="0"/>
        <v>3.2055737873245716E-3</v>
      </c>
      <c r="G52" s="67">
        <f t="shared" si="1"/>
        <v>5.5661094224924011E-2</v>
      </c>
      <c r="H52" s="53">
        <f t="shared" si="2"/>
        <v>293</v>
      </c>
      <c r="I52" s="68">
        <f t="shared" si="4"/>
        <v>4.3858992590374976E-3</v>
      </c>
      <c r="J52" s="52">
        <f t="shared" si="3"/>
        <v>75</v>
      </c>
    </row>
    <row r="53" spans="1:10">
      <c r="A53" s="89">
        <v>52</v>
      </c>
      <c r="B53" s="90" t="s">
        <v>144</v>
      </c>
      <c r="C53" s="52">
        <v>10874</v>
      </c>
      <c r="D53" s="53">
        <v>10929</v>
      </c>
      <c r="E53" s="52">
        <v>11263</v>
      </c>
      <c r="F53" s="67">
        <f t="shared" si="0"/>
        <v>6.4970987163283514E-3</v>
      </c>
      <c r="G53" s="67">
        <f t="shared" si="1"/>
        <v>3.5773404450984002E-2</v>
      </c>
      <c r="H53" s="53">
        <f t="shared" si="2"/>
        <v>389</v>
      </c>
      <c r="I53" s="68">
        <f t="shared" si="4"/>
        <v>5.8229174462989296E-3</v>
      </c>
      <c r="J53" s="52">
        <f t="shared" si="3"/>
        <v>334</v>
      </c>
    </row>
    <row r="54" spans="1:10">
      <c r="A54" s="89">
        <v>53</v>
      </c>
      <c r="B54" s="90" t="s">
        <v>145</v>
      </c>
      <c r="C54" s="52">
        <v>5971</v>
      </c>
      <c r="D54" s="53">
        <v>6113</v>
      </c>
      <c r="E54" s="52">
        <v>6178</v>
      </c>
      <c r="F54" s="67">
        <f t="shared" si="0"/>
        <v>3.5637996865379167E-3</v>
      </c>
      <c r="G54" s="67">
        <f t="shared" si="1"/>
        <v>3.4667559872718134E-2</v>
      </c>
      <c r="H54" s="53">
        <f t="shared" si="2"/>
        <v>207</v>
      </c>
      <c r="I54" s="68">
        <f t="shared" si="4"/>
        <v>3.0985704662824637E-3</v>
      </c>
      <c r="J54" s="52">
        <f t="shared" si="3"/>
        <v>65</v>
      </c>
    </row>
    <row r="55" spans="1:10">
      <c r="A55" s="89">
        <v>54</v>
      </c>
      <c r="B55" s="90" t="s">
        <v>146</v>
      </c>
      <c r="C55" s="52">
        <v>19854</v>
      </c>
      <c r="D55" s="53">
        <v>21026</v>
      </c>
      <c r="E55" s="52">
        <v>21280</v>
      </c>
      <c r="F55" s="67">
        <f t="shared" si="0"/>
        <v>1.2275438221030572E-2</v>
      </c>
      <c r="G55" s="67">
        <f t="shared" si="1"/>
        <v>7.1824317517880529E-2</v>
      </c>
      <c r="H55" s="53">
        <f t="shared" si="2"/>
        <v>1426</v>
      </c>
      <c r="I55" s="68">
        <f t="shared" si="4"/>
        <v>2.134570765661253E-2</v>
      </c>
      <c r="J55" s="52">
        <f t="shared" si="3"/>
        <v>254</v>
      </c>
    </row>
    <row r="56" spans="1:10">
      <c r="A56" s="89">
        <v>55</v>
      </c>
      <c r="B56" s="90" t="s">
        <v>147</v>
      </c>
      <c r="C56" s="52">
        <v>22375</v>
      </c>
      <c r="D56" s="53">
        <v>23088</v>
      </c>
      <c r="E56" s="52">
        <v>23463</v>
      </c>
      <c r="F56" s="67">
        <f t="shared" si="0"/>
        <v>1.3534708974625954E-2</v>
      </c>
      <c r="G56" s="67">
        <f t="shared" si="1"/>
        <v>4.8625698324022346E-2</v>
      </c>
      <c r="H56" s="53">
        <f t="shared" si="2"/>
        <v>1088</v>
      </c>
      <c r="I56" s="68">
        <f t="shared" si="4"/>
        <v>1.6286206122296237E-2</v>
      </c>
      <c r="J56" s="52">
        <f t="shared" si="3"/>
        <v>375</v>
      </c>
    </row>
    <row r="57" spans="1:10">
      <c r="A57" s="89">
        <v>56</v>
      </c>
      <c r="B57" s="90" t="s">
        <v>148</v>
      </c>
      <c r="C57" s="52">
        <v>1943</v>
      </c>
      <c r="D57" s="53">
        <v>1957</v>
      </c>
      <c r="E57" s="52">
        <v>1996</v>
      </c>
      <c r="F57" s="67">
        <f t="shared" si="0"/>
        <v>1.1513991865214764E-3</v>
      </c>
      <c r="G57" s="67">
        <f t="shared" si="1"/>
        <v>2.7277406073082863E-2</v>
      </c>
      <c r="H57" s="53">
        <f t="shared" si="2"/>
        <v>53</v>
      </c>
      <c r="I57" s="68">
        <f t="shared" si="4"/>
        <v>7.9335379088391587E-4</v>
      </c>
      <c r="J57" s="52">
        <f t="shared" si="3"/>
        <v>39</v>
      </c>
    </row>
    <row r="58" spans="1:10">
      <c r="A58" s="89">
        <v>57</v>
      </c>
      <c r="B58" s="90" t="s">
        <v>149</v>
      </c>
      <c r="C58" s="52">
        <v>3724</v>
      </c>
      <c r="D58" s="53">
        <v>3785</v>
      </c>
      <c r="E58" s="52">
        <v>3835</v>
      </c>
      <c r="F58" s="67">
        <f t="shared" si="0"/>
        <v>2.2122324049648609E-3</v>
      </c>
      <c r="G58" s="67">
        <f t="shared" si="1"/>
        <v>2.9806659505907628E-2</v>
      </c>
      <c r="H58" s="53">
        <f t="shared" si="2"/>
        <v>111</v>
      </c>
      <c r="I58" s="68">
        <f t="shared" si="4"/>
        <v>1.6615522790210313E-3</v>
      </c>
      <c r="J58" s="52">
        <f t="shared" si="3"/>
        <v>50</v>
      </c>
    </row>
    <row r="59" spans="1:10">
      <c r="A59" s="89">
        <v>58</v>
      </c>
      <c r="B59" s="90" t="s">
        <v>150</v>
      </c>
      <c r="C59" s="52">
        <v>8557</v>
      </c>
      <c r="D59" s="53">
        <v>9064</v>
      </c>
      <c r="E59" s="52">
        <v>9193</v>
      </c>
      <c r="F59" s="67">
        <f t="shared" si="0"/>
        <v>5.3030123856172015E-3</v>
      </c>
      <c r="G59" s="67">
        <f t="shared" si="1"/>
        <v>7.4325113941802037E-2</v>
      </c>
      <c r="H59" s="53">
        <f t="shared" si="2"/>
        <v>636</v>
      </c>
      <c r="I59" s="68">
        <f t="shared" si="4"/>
        <v>9.5202454906069909E-3</v>
      </c>
      <c r="J59" s="52">
        <f t="shared" si="3"/>
        <v>129</v>
      </c>
    </row>
    <row r="60" spans="1:10">
      <c r="A60" s="89">
        <v>59</v>
      </c>
      <c r="B60" s="90" t="s">
        <v>151</v>
      </c>
      <c r="C60" s="52">
        <v>21007</v>
      </c>
      <c r="D60" s="53">
        <v>21713</v>
      </c>
      <c r="E60" s="52">
        <v>21929</v>
      </c>
      <c r="F60" s="67">
        <f t="shared" si="0"/>
        <v>1.264981601264001E-2</v>
      </c>
      <c r="G60" s="67">
        <f t="shared" si="1"/>
        <v>4.3890131860808299E-2</v>
      </c>
      <c r="H60" s="53">
        <f t="shared" si="2"/>
        <v>922</v>
      </c>
      <c r="I60" s="68">
        <f t="shared" si="4"/>
        <v>1.3801362173490008E-2</v>
      </c>
      <c r="J60" s="52">
        <f t="shared" si="3"/>
        <v>216</v>
      </c>
    </row>
    <row r="61" spans="1:10">
      <c r="A61" s="89">
        <v>60</v>
      </c>
      <c r="B61" s="90" t="s">
        <v>152</v>
      </c>
      <c r="C61" s="52">
        <v>7589</v>
      </c>
      <c r="D61" s="53">
        <v>7761</v>
      </c>
      <c r="E61" s="52">
        <v>7848</v>
      </c>
      <c r="F61" s="67">
        <f t="shared" si="0"/>
        <v>4.5271446973048834E-3</v>
      </c>
      <c r="G61" s="67">
        <f t="shared" si="1"/>
        <v>3.4128343655290549E-2</v>
      </c>
      <c r="H61" s="53">
        <f t="shared" si="2"/>
        <v>259</v>
      </c>
      <c r="I61" s="68">
        <f t="shared" si="4"/>
        <v>3.8769553177157396E-3</v>
      </c>
      <c r="J61" s="52">
        <f t="shared" si="3"/>
        <v>87</v>
      </c>
    </row>
    <row r="62" spans="1:10">
      <c r="A62" s="89">
        <v>61</v>
      </c>
      <c r="B62" s="90" t="s">
        <v>153</v>
      </c>
      <c r="C62" s="52">
        <v>15861</v>
      </c>
      <c r="D62" s="53">
        <v>16018</v>
      </c>
      <c r="E62" s="52">
        <v>16257</v>
      </c>
      <c r="F62" s="67">
        <f t="shared" si="0"/>
        <v>9.3779040958314845E-3</v>
      </c>
      <c r="G62" s="67">
        <f t="shared" si="1"/>
        <v>2.4966899943257046E-2</v>
      </c>
      <c r="H62" s="53">
        <f t="shared" si="2"/>
        <v>396</v>
      </c>
      <c r="I62" s="68">
        <f t="shared" si="4"/>
        <v>5.9277000224534091E-3</v>
      </c>
      <c r="J62" s="52">
        <f t="shared" si="3"/>
        <v>239</v>
      </c>
    </row>
    <row r="63" spans="1:10">
      <c r="A63" s="89">
        <v>62</v>
      </c>
      <c r="B63" s="90" t="s">
        <v>154</v>
      </c>
      <c r="C63" s="52">
        <v>1119</v>
      </c>
      <c r="D63" s="53">
        <v>1221</v>
      </c>
      <c r="E63" s="52">
        <v>1229</v>
      </c>
      <c r="F63" s="67">
        <f t="shared" si="0"/>
        <v>7.0895270552850432E-4</v>
      </c>
      <c r="G63" s="67">
        <f t="shared" si="1"/>
        <v>9.8302055406613048E-2</v>
      </c>
      <c r="H63" s="53">
        <f t="shared" si="2"/>
        <v>110</v>
      </c>
      <c r="I63" s="68">
        <f t="shared" si="4"/>
        <v>1.6465833395703914E-3</v>
      </c>
      <c r="J63" s="52">
        <f t="shared" si="3"/>
        <v>8</v>
      </c>
    </row>
    <row r="64" spans="1:10">
      <c r="A64" s="89">
        <v>63</v>
      </c>
      <c r="B64" s="90" t="s">
        <v>155</v>
      </c>
      <c r="C64" s="52">
        <v>10584</v>
      </c>
      <c r="D64" s="53">
        <v>11244</v>
      </c>
      <c r="E64" s="52">
        <v>11539</v>
      </c>
      <c r="F64" s="67">
        <f t="shared" si="0"/>
        <v>6.6563102270898386E-3</v>
      </c>
      <c r="G64" s="67">
        <f t="shared" si="1"/>
        <v>9.0230536659108088E-2</v>
      </c>
      <c r="H64" s="53">
        <f t="shared" si="2"/>
        <v>955</v>
      </c>
      <c r="I64" s="68">
        <f t="shared" si="4"/>
        <v>1.4295337175361125E-2</v>
      </c>
      <c r="J64" s="52">
        <f t="shared" si="3"/>
        <v>295</v>
      </c>
    </row>
    <row r="65" spans="1:10">
      <c r="A65" s="89">
        <v>64</v>
      </c>
      <c r="B65" s="90" t="s">
        <v>156</v>
      </c>
      <c r="C65" s="52">
        <v>7951</v>
      </c>
      <c r="D65" s="53">
        <v>8098</v>
      </c>
      <c r="E65" s="52">
        <v>8231</v>
      </c>
      <c r="F65" s="67">
        <f t="shared" si="0"/>
        <v>4.7480795111514394E-3</v>
      </c>
      <c r="G65" s="67">
        <f t="shared" si="1"/>
        <v>3.5215696138850457E-2</v>
      </c>
      <c r="H65" s="53">
        <f t="shared" si="2"/>
        <v>280</v>
      </c>
      <c r="I65" s="68">
        <f t="shared" si="4"/>
        <v>4.1913030461791781E-3</v>
      </c>
      <c r="J65" s="52">
        <f t="shared" si="3"/>
        <v>133</v>
      </c>
    </row>
    <row r="66" spans="1:10">
      <c r="A66" s="89">
        <v>65</v>
      </c>
      <c r="B66" s="90" t="s">
        <v>157</v>
      </c>
      <c r="C66" s="52">
        <v>6431</v>
      </c>
      <c r="D66" s="53">
        <v>6809</v>
      </c>
      <c r="E66" s="52">
        <v>6916</v>
      </c>
      <c r="F66" s="67">
        <f t="shared" ref="F66:F83" si="5">E66/$E$83</f>
        <v>3.9895174218349356E-3</v>
      </c>
      <c r="G66" s="67">
        <f t="shared" ref="G66:G83" si="6">(E66-C66)/C66</f>
        <v>7.5415953972943553E-2</v>
      </c>
      <c r="H66" s="53">
        <f t="shared" ref="H66:H83" si="7">E66-C66</f>
        <v>485</v>
      </c>
      <c r="I66" s="68">
        <f t="shared" si="4"/>
        <v>7.2599356335603625E-3</v>
      </c>
      <c r="J66" s="52">
        <f t="shared" ref="J66:J83" si="8">E66-D66</f>
        <v>107</v>
      </c>
    </row>
    <row r="67" spans="1:10">
      <c r="A67" s="89">
        <v>66</v>
      </c>
      <c r="B67" s="90" t="s">
        <v>158</v>
      </c>
      <c r="C67" s="52">
        <v>5265</v>
      </c>
      <c r="D67" s="53">
        <v>5448</v>
      </c>
      <c r="E67" s="52">
        <v>5553</v>
      </c>
      <c r="F67" s="67">
        <f t="shared" si="5"/>
        <v>3.2032663741251299E-3</v>
      </c>
      <c r="G67" s="67">
        <f t="shared" si="6"/>
        <v>5.4700854700854701E-2</v>
      </c>
      <c r="H67" s="53">
        <f t="shared" si="7"/>
        <v>288</v>
      </c>
      <c r="I67" s="68">
        <f t="shared" ref="I67:I83" si="9">H67/$H$83</f>
        <v>4.3110545617842978E-3</v>
      </c>
      <c r="J67" s="52">
        <f t="shared" si="8"/>
        <v>105</v>
      </c>
    </row>
    <row r="68" spans="1:10">
      <c r="A68" s="89">
        <v>67</v>
      </c>
      <c r="B68" s="90" t="s">
        <v>159</v>
      </c>
      <c r="C68" s="52">
        <v>10472</v>
      </c>
      <c r="D68" s="53">
        <v>10568</v>
      </c>
      <c r="E68" s="52">
        <v>10742</v>
      </c>
      <c r="F68" s="67">
        <f t="shared" si="5"/>
        <v>6.1965581471010523E-3</v>
      </c>
      <c r="G68" s="67">
        <f t="shared" si="6"/>
        <v>2.5783040488922843E-2</v>
      </c>
      <c r="H68" s="53">
        <f t="shared" si="7"/>
        <v>270</v>
      </c>
      <c r="I68" s="68">
        <f t="shared" si="9"/>
        <v>4.0416136516727786E-3</v>
      </c>
      <c r="J68" s="52">
        <f t="shared" si="8"/>
        <v>174</v>
      </c>
    </row>
    <row r="69" spans="1:10">
      <c r="A69" s="89">
        <v>68</v>
      </c>
      <c r="B69" s="90" t="s">
        <v>160</v>
      </c>
      <c r="C69" s="52">
        <v>5770</v>
      </c>
      <c r="D69" s="53">
        <v>6148</v>
      </c>
      <c r="E69" s="52">
        <v>6321</v>
      </c>
      <c r="F69" s="67">
        <f t="shared" si="5"/>
        <v>3.6462897084179624E-3</v>
      </c>
      <c r="G69" s="67">
        <f t="shared" si="6"/>
        <v>9.5493934142114378E-2</v>
      </c>
      <c r="H69" s="53">
        <f t="shared" si="7"/>
        <v>551</v>
      </c>
      <c r="I69" s="68">
        <f t="shared" si="9"/>
        <v>8.2478856373025978E-3</v>
      </c>
      <c r="J69" s="52">
        <f t="shared" si="8"/>
        <v>173</v>
      </c>
    </row>
    <row r="70" spans="1:10">
      <c r="A70" s="89">
        <v>69</v>
      </c>
      <c r="B70" s="90" t="s">
        <v>161</v>
      </c>
      <c r="C70" s="52">
        <v>1086</v>
      </c>
      <c r="D70" s="53">
        <v>1117</v>
      </c>
      <c r="E70" s="52">
        <v>1142</v>
      </c>
      <c r="F70" s="67">
        <f t="shared" si="5"/>
        <v>6.5876646844064443E-4</v>
      </c>
      <c r="G70" s="67">
        <f t="shared" si="6"/>
        <v>5.1565377532228361E-2</v>
      </c>
      <c r="H70" s="53">
        <f t="shared" si="7"/>
        <v>56</v>
      </c>
      <c r="I70" s="68">
        <f t="shared" si="9"/>
        <v>8.3826060923583568E-4</v>
      </c>
      <c r="J70" s="52">
        <f t="shared" si="8"/>
        <v>25</v>
      </c>
    </row>
    <row r="71" spans="1:10">
      <c r="A71" s="89">
        <v>70</v>
      </c>
      <c r="B71" s="90" t="s">
        <v>162</v>
      </c>
      <c r="C71" s="52">
        <v>3888</v>
      </c>
      <c r="D71" s="53">
        <v>4049</v>
      </c>
      <c r="E71" s="52">
        <v>4131</v>
      </c>
      <c r="F71" s="67">
        <f t="shared" si="5"/>
        <v>2.3829809817235569E-3</v>
      </c>
      <c r="G71" s="67">
        <f t="shared" si="6"/>
        <v>6.25E-2</v>
      </c>
      <c r="H71" s="53">
        <f t="shared" si="7"/>
        <v>243</v>
      </c>
      <c r="I71" s="68">
        <f t="shared" si="9"/>
        <v>3.637452286505501E-3</v>
      </c>
      <c r="J71" s="52">
        <f t="shared" si="8"/>
        <v>82</v>
      </c>
    </row>
    <row r="72" spans="1:10">
      <c r="A72" s="89">
        <v>71</v>
      </c>
      <c r="B72" s="90" t="s">
        <v>163</v>
      </c>
      <c r="C72" s="52">
        <v>4398</v>
      </c>
      <c r="D72" s="53">
        <v>4539</v>
      </c>
      <c r="E72" s="52">
        <v>4641</v>
      </c>
      <c r="F72" s="67">
        <f t="shared" si="5"/>
        <v>2.677176164652391E-3</v>
      </c>
      <c r="G72" s="67">
        <f t="shared" si="6"/>
        <v>5.5252387448840382E-2</v>
      </c>
      <c r="H72" s="53">
        <f t="shared" si="7"/>
        <v>243</v>
      </c>
      <c r="I72" s="68">
        <f t="shared" si="9"/>
        <v>3.637452286505501E-3</v>
      </c>
      <c r="J72" s="52">
        <f t="shared" si="8"/>
        <v>102</v>
      </c>
    </row>
    <row r="73" spans="1:10">
      <c r="A73" s="89">
        <v>72</v>
      </c>
      <c r="B73" s="90" t="s">
        <v>164</v>
      </c>
      <c r="C73" s="52">
        <v>3401</v>
      </c>
      <c r="D73" s="53">
        <v>3512</v>
      </c>
      <c r="E73" s="52">
        <v>3525</v>
      </c>
      <c r="F73" s="67">
        <f t="shared" si="5"/>
        <v>2.0334078820081185E-3</v>
      </c>
      <c r="G73" s="67">
        <f t="shared" si="6"/>
        <v>3.645986474566304E-2</v>
      </c>
      <c r="H73" s="53">
        <f t="shared" si="7"/>
        <v>124</v>
      </c>
      <c r="I73" s="68">
        <f t="shared" si="9"/>
        <v>1.8561484918793504E-3</v>
      </c>
      <c r="J73" s="52">
        <f t="shared" si="8"/>
        <v>13</v>
      </c>
    </row>
    <row r="74" spans="1:10">
      <c r="A74" s="89">
        <v>73</v>
      </c>
      <c r="B74" s="90" t="s">
        <v>165</v>
      </c>
      <c r="C74" s="52">
        <v>1909</v>
      </c>
      <c r="D74" s="53">
        <v>2048</v>
      </c>
      <c r="E74" s="52">
        <v>2054</v>
      </c>
      <c r="F74" s="67">
        <f t="shared" si="5"/>
        <v>1.1848566779133832E-3</v>
      </c>
      <c r="G74" s="67">
        <f t="shared" si="6"/>
        <v>7.595599790466212E-2</v>
      </c>
      <c r="H74" s="53">
        <f t="shared" si="7"/>
        <v>145</v>
      </c>
      <c r="I74" s="68">
        <f t="shared" si="9"/>
        <v>2.1704962203427888E-3</v>
      </c>
      <c r="J74" s="52">
        <f t="shared" si="8"/>
        <v>6</v>
      </c>
    </row>
    <row r="75" spans="1:10">
      <c r="A75" s="89">
        <v>74</v>
      </c>
      <c r="B75" s="90" t="s">
        <v>166</v>
      </c>
      <c r="C75" s="52">
        <v>3868</v>
      </c>
      <c r="D75" s="53">
        <v>4011</v>
      </c>
      <c r="E75" s="52">
        <v>4078</v>
      </c>
      <c r="F75" s="67">
        <f t="shared" si="5"/>
        <v>2.3524077568309524E-3</v>
      </c>
      <c r="G75" s="67">
        <f t="shared" si="6"/>
        <v>5.4291623578076528E-2</v>
      </c>
      <c r="H75" s="53">
        <f t="shared" si="7"/>
        <v>210</v>
      </c>
      <c r="I75" s="68">
        <f t="shared" si="9"/>
        <v>3.1434772846343838E-3</v>
      </c>
      <c r="J75" s="52">
        <f t="shared" si="8"/>
        <v>67</v>
      </c>
    </row>
    <row r="76" spans="1:10">
      <c r="A76" s="89">
        <v>75</v>
      </c>
      <c r="B76" s="90" t="s">
        <v>167</v>
      </c>
      <c r="C76" s="52">
        <v>1119</v>
      </c>
      <c r="D76" s="53">
        <v>1177</v>
      </c>
      <c r="E76" s="52">
        <v>1196</v>
      </c>
      <c r="F76" s="67">
        <f t="shared" si="5"/>
        <v>6.8991654663310917E-4</v>
      </c>
      <c r="G76" s="67">
        <f t="shared" si="6"/>
        <v>6.8811438784629128E-2</v>
      </c>
      <c r="H76" s="53">
        <f t="shared" si="7"/>
        <v>77</v>
      </c>
      <c r="I76" s="68">
        <f t="shared" si="9"/>
        <v>1.152608337699274E-3</v>
      </c>
      <c r="J76" s="52">
        <f t="shared" si="8"/>
        <v>19</v>
      </c>
    </row>
    <row r="77" spans="1:10">
      <c r="A77" s="89">
        <v>76</v>
      </c>
      <c r="B77" s="90" t="s">
        <v>168</v>
      </c>
      <c r="C77" s="52">
        <v>1670</v>
      </c>
      <c r="D77" s="53">
        <v>1649</v>
      </c>
      <c r="E77" s="52">
        <v>1692</v>
      </c>
      <c r="F77" s="67">
        <f t="shared" si="5"/>
        <v>9.7603578336389696E-4</v>
      </c>
      <c r="G77" s="67">
        <f t="shared" si="6"/>
        <v>1.3173652694610778E-2</v>
      </c>
      <c r="H77" s="53">
        <f t="shared" si="7"/>
        <v>22</v>
      </c>
      <c r="I77" s="68">
        <f t="shared" si="9"/>
        <v>3.2931666791407828E-4</v>
      </c>
      <c r="J77" s="52">
        <f t="shared" si="8"/>
        <v>43</v>
      </c>
    </row>
    <row r="78" spans="1:10">
      <c r="A78" s="89">
        <v>77</v>
      </c>
      <c r="B78" s="90" t="s">
        <v>169</v>
      </c>
      <c r="C78" s="52">
        <v>6004</v>
      </c>
      <c r="D78" s="53">
        <v>6440</v>
      </c>
      <c r="E78" s="52">
        <v>6527</v>
      </c>
      <c r="F78" s="67">
        <f t="shared" si="5"/>
        <v>3.7651214881892171E-3</v>
      </c>
      <c r="G78" s="67">
        <f t="shared" si="6"/>
        <v>8.7108594270486339E-2</v>
      </c>
      <c r="H78" s="53">
        <f t="shared" si="7"/>
        <v>523</v>
      </c>
      <c r="I78" s="68">
        <f t="shared" si="9"/>
        <v>7.8287553326846799E-3</v>
      </c>
      <c r="J78" s="52">
        <f t="shared" si="8"/>
        <v>87</v>
      </c>
    </row>
    <row r="79" spans="1:10">
      <c r="A79" s="89">
        <v>78</v>
      </c>
      <c r="B79" s="90" t="s">
        <v>170</v>
      </c>
      <c r="C79" s="52">
        <v>4947</v>
      </c>
      <c r="D79" s="53">
        <v>5122</v>
      </c>
      <c r="E79" s="52">
        <v>5212</v>
      </c>
      <c r="F79" s="67">
        <f t="shared" si="5"/>
        <v>3.0065593988727133E-3</v>
      </c>
      <c r="G79" s="67">
        <f t="shared" si="6"/>
        <v>5.3567818880129368E-2</v>
      </c>
      <c r="H79" s="53">
        <f t="shared" si="7"/>
        <v>265</v>
      </c>
      <c r="I79" s="68">
        <f t="shared" si="9"/>
        <v>3.9667689544195797E-3</v>
      </c>
      <c r="J79" s="52">
        <f t="shared" si="8"/>
        <v>90</v>
      </c>
    </row>
    <row r="80" spans="1:10">
      <c r="A80" s="89">
        <v>79</v>
      </c>
      <c r="B80" s="90" t="s">
        <v>171</v>
      </c>
      <c r="C80" s="52">
        <v>1453</v>
      </c>
      <c r="D80" s="53">
        <v>1455</v>
      </c>
      <c r="E80" s="52">
        <v>1533</v>
      </c>
      <c r="F80" s="67">
        <f t="shared" si="5"/>
        <v>8.843161086860839E-4</v>
      </c>
      <c r="G80" s="67">
        <f t="shared" si="6"/>
        <v>5.5058499655884378E-2</v>
      </c>
      <c r="H80" s="53">
        <f t="shared" si="7"/>
        <v>80</v>
      </c>
      <c r="I80" s="68">
        <f t="shared" si="9"/>
        <v>1.1975151560511938E-3</v>
      </c>
      <c r="J80" s="52">
        <f t="shared" si="8"/>
        <v>78</v>
      </c>
    </row>
    <row r="81" spans="1:10">
      <c r="A81" s="89">
        <v>80</v>
      </c>
      <c r="B81" s="90" t="s">
        <v>172</v>
      </c>
      <c r="C81" s="52">
        <v>5737</v>
      </c>
      <c r="D81" s="53">
        <v>5973</v>
      </c>
      <c r="E81" s="52">
        <v>6093</v>
      </c>
      <c r="F81" s="67">
        <f t="shared" si="5"/>
        <v>3.5147671560497779E-3</v>
      </c>
      <c r="G81" s="67">
        <f t="shared" si="6"/>
        <v>6.2053337981523446E-2</v>
      </c>
      <c r="H81" s="53">
        <f t="shared" si="7"/>
        <v>356</v>
      </c>
      <c r="I81" s="68">
        <f t="shared" si="9"/>
        <v>5.328942444427812E-3</v>
      </c>
      <c r="J81" s="52">
        <f t="shared" si="8"/>
        <v>120</v>
      </c>
    </row>
    <row r="82" spans="1:10" ht="15" thickBot="1">
      <c r="A82" s="89">
        <v>81</v>
      </c>
      <c r="B82" s="90" t="s">
        <v>173</v>
      </c>
      <c r="C82" s="52">
        <v>6685</v>
      </c>
      <c r="D82" s="53">
        <v>7107</v>
      </c>
      <c r="E82" s="52">
        <v>7235</v>
      </c>
      <c r="F82" s="67">
        <f t="shared" si="5"/>
        <v>4.1735336244904222E-3</v>
      </c>
      <c r="G82" s="67">
        <f t="shared" si="6"/>
        <v>8.2273747195213159E-2</v>
      </c>
      <c r="H82" s="53">
        <f t="shared" si="7"/>
        <v>550</v>
      </c>
      <c r="I82" s="68">
        <f t="shared" si="9"/>
        <v>8.2329166978519566E-3</v>
      </c>
      <c r="J82" s="52">
        <f t="shared" si="8"/>
        <v>128</v>
      </c>
    </row>
    <row r="83" spans="1:10" s="12" customFormat="1" ht="15" thickBot="1">
      <c r="A83" s="165" t="s">
        <v>174</v>
      </c>
      <c r="B83" s="166"/>
      <c r="C83" s="91">
        <v>1666738</v>
      </c>
      <c r="D83" s="105">
        <v>1717124</v>
      </c>
      <c r="E83" s="91">
        <v>1733543</v>
      </c>
      <c r="F83" s="74">
        <f t="shared" si="5"/>
        <v>1</v>
      </c>
      <c r="G83" s="74">
        <f t="shared" si="6"/>
        <v>4.0081284521022498E-2</v>
      </c>
      <c r="H83" s="72">
        <f t="shared" si="7"/>
        <v>66805</v>
      </c>
      <c r="I83" s="75">
        <f t="shared" si="9"/>
        <v>1</v>
      </c>
      <c r="J83" s="73">
        <f t="shared" si="8"/>
        <v>16419</v>
      </c>
    </row>
    <row r="84" spans="1:10">
      <c r="D84" s="9"/>
      <c r="E84" s="9"/>
      <c r="F84" s="39"/>
      <c r="I84" s="17"/>
    </row>
    <row r="85" spans="1:10">
      <c r="D85" s="9"/>
      <c r="E85" s="9"/>
      <c r="I85" s="17"/>
    </row>
    <row r="86" spans="1:10">
      <c r="D86" s="9"/>
      <c r="E86" s="9"/>
      <c r="I86" s="17"/>
    </row>
    <row r="87" spans="1:10">
      <c r="D87" s="9"/>
      <c r="E87" s="9"/>
      <c r="I87" s="17"/>
    </row>
    <row r="88" spans="1:10">
      <c r="D88" s="9"/>
      <c r="E88" s="9"/>
      <c r="I88" s="17"/>
    </row>
    <row r="89" spans="1:10">
      <c r="D89" s="9"/>
      <c r="E89" s="9"/>
      <c r="I89" s="17"/>
    </row>
    <row r="90" spans="1:10">
      <c r="D90" s="9"/>
      <c r="E90" s="9"/>
    </row>
    <row r="91" spans="1:10">
      <c r="D91" s="9"/>
      <c r="E91" s="9"/>
    </row>
    <row r="92" spans="1:10">
      <c r="D92" s="9"/>
      <c r="E92" s="9"/>
    </row>
    <row r="93" spans="1:10">
      <c r="D93" s="9"/>
      <c r="E93" s="9"/>
    </row>
    <row r="94" spans="1:10">
      <c r="D94" s="9"/>
      <c r="E94" s="9"/>
    </row>
    <row r="95" spans="1:10">
      <c r="D95" s="9"/>
      <c r="E95" s="9"/>
    </row>
    <row r="96" spans="1:10">
      <c r="D96" s="9"/>
      <c r="E96" s="9"/>
    </row>
    <row r="97" spans="4:6">
      <c r="D97" s="9"/>
      <c r="E97" s="9"/>
    </row>
    <row r="98" spans="4:6">
      <c r="D98" s="9"/>
      <c r="E98" s="9"/>
    </row>
    <row r="99" spans="4:6">
      <c r="D99" s="9"/>
      <c r="E99" s="9"/>
    </row>
    <row r="100" spans="4:6">
      <c r="D100" s="9"/>
      <c r="E100" s="9"/>
    </row>
    <row r="101" spans="4:6">
      <c r="D101" s="9"/>
      <c r="E101" s="9"/>
      <c r="F101" s="14"/>
    </row>
    <row r="102" spans="4:6">
      <c r="D102" s="9"/>
      <c r="E102" s="9"/>
    </row>
    <row r="103" spans="4:6">
      <c r="D103" s="9"/>
      <c r="E103" s="9"/>
    </row>
    <row r="104" spans="4:6">
      <c r="D104" s="9"/>
      <c r="E104" s="9"/>
    </row>
    <row r="105" spans="4:6">
      <c r="D105" s="9"/>
      <c r="E105" s="9"/>
    </row>
    <row r="106" spans="4:6">
      <c r="D106" s="9"/>
      <c r="E106" s="9"/>
    </row>
    <row r="107" spans="4:6">
      <c r="D107" s="9"/>
      <c r="E107" s="9"/>
    </row>
    <row r="108" spans="4:6">
      <c r="D108" s="9"/>
      <c r="E108" s="9"/>
    </row>
    <row r="109" spans="4:6">
      <c r="D109" s="9"/>
      <c r="E109" s="9"/>
    </row>
    <row r="110" spans="4:6">
      <c r="D110" s="9"/>
      <c r="E110" s="9"/>
    </row>
    <row r="111" spans="4:6">
      <c r="D111" s="9"/>
      <c r="E111" s="9"/>
    </row>
    <row r="112" spans="4:6">
      <c r="D112" s="9"/>
      <c r="E112" s="9"/>
    </row>
    <row r="113" spans="4:5">
      <c r="D113" s="9"/>
      <c r="E113" s="9"/>
    </row>
    <row r="114" spans="4:5">
      <c r="D114" s="9"/>
      <c r="E114" s="9"/>
    </row>
    <row r="115" spans="4:5">
      <c r="D115" s="9"/>
      <c r="E115" s="9"/>
    </row>
    <row r="116" spans="4:5">
      <c r="D116" s="9"/>
      <c r="E116" s="9"/>
    </row>
    <row r="117" spans="4:5">
      <c r="D117" s="9"/>
      <c r="E117" s="9"/>
    </row>
    <row r="118" spans="4:5">
      <c r="D118" s="9"/>
      <c r="E118" s="9"/>
    </row>
    <row r="119" spans="4:5">
      <c r="D119" s="9"/>
      <c r="E119" s="9"/>
    </row>
    <row r="120" spans="4:5">
      <c r="D120" s="9"/>
      <c r="E120" s="9"/>
    </row>
    <row r="121" spans="4:5">
      <c r="D121" s="9"/>
      <c r="E121" s="9"/>
    </row>
    <row r="122" spans="4:5">
      <c r="D122" s="9"/>
      <c r="E122" s="9"/>
    </row>
    <row r="123" spans="4:5">
      <c r="D123" s="9"/>
      <c r="E123" s="9"/>
    </row>
    <row r="124" spans="4:5">
      <c r="D124" s="9"/>
      <c r="E124" s="9"/>
    </row>
    <row r="125" spans="4:5">
      <c r="D125" s="9"/>
      <c r="E125" s="9"/>
    </row>
    <row r="126" spans="4:5">
      <c r="D126" s="9"/>
      <c r="E126" s="9"/>
    </row>
    <row r="127" spans="4:5">
      <c r="D127" s="9"/>
      <c r="E127" s="9"/>
    </row>
    <row r="128" spans="4:5">
      <c r="D128" s="9"/>
      <c r="E128" s="9"/>
    </row>
    <row r="129" spans="4:5">
      <c r="D129" s="9"/>
      <c r="E129" s="9"/>
    </row>
    <row r="130" spans="4:5">
      <c r="D130" s="9"/>
      <c r="E130" s="9"/>
    </row>
    <row r="131" spans="4:5">
      <c r="D131" s="9"/>
      <c r="E131" s="9"/>
    </row>
    <row r="132" spans="4:5">
      <c r="D132" s="9"/>
      <c r="E132" s="9"/>
    </row>
    <row r="133" spans="4:5">
      <c r="D133" s="9"/>
      <c r="E133" s="9"/>
    </row>
    <row r="134" spans="4:5">
      <c r="D134" s="9"/>
      <c r="E134" s="9"/>
    </row>
    <row r="135" spans="4:5">
      <c r="D135" s="9"/>
      <c r="E135" s="9"/>
    </row>
    <row r="136" spans="4:5">
      <c r="D136" s="9"/>
      <c r="E136" s="9"/>
    </row>
    <row r="137" spans="4:5">
      <c r="D137" s="9"/>
      <c r="E137" s="9"/>
    </row>
    <row r="138" spans="4:5">
      <c r="D138" s="9"/>
      <c r="E138" s="9"/>
    </row>
    <row r="139" spans="4:5">
      <c r="D139" s="9"/>
      <c r="E139" s="9"/>
    </row>
    <row r="140" spans="4:5">
      <c r="D140" s="9"/>
      <c r="E140" s="9"/>
    </row>
    <row r="141" spans="4:5">
      <c r="D141" s="9"/>
      <c r="E141" s="9"/>
    </row>
    <row r="142" spans="4:5">
      <c r="D142" s="9"/>
      <c r="E142" s="9"/>
    </row>
    <row r="143" spans="4:5">
      <c r="D143" s="19"/>
      <c r="E143" s="19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2"/>
  <sheetViews>
    <sheetView workbookViewId="0">
      <pane ySplit="1" topLeftCell="A73" activePane="bottomLeft" state="frozen"/>
      <selection activeCell="B18" sqref="B18"/>
      <selection pane="bottomLeft" activeCell="D106" sqref="D106"/>
    </sheetView>
  </sheetViews>
  <sheetFormatPr defaultColWidth="9.179687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33.17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32.453125" style="8" customWidth="1"/>
    <col min="11" max="16384" width="9.1796875" style="8"/>
  </cols>
  <sheetData>
    <row r="1" spans="1:10" ht="29.5" thickBot="1">
      <c r="A1" s="16" t="s">
        <v>1</v>
      </c>
      <c r="B1" s="7" t="s">
        <v>91</v>
      </c>
      <c r="C1" s="3">
        <v>41913</v>
      </c>
      <c r="D1" s="3">
        <v>42248</v>
      </c>
      <c r="E1" s="3">
        <v>42278</v>
      </c>
      <c r="F1" s="1" t="s">
        <v>307</v>
      </c>
      <c r="G1" s="1" t="s">
        <v>284</v>
      </c>
      <c r="H1" s="1" t="s">
        <v>294</v>
      </c>
      <c r="I1" s="1" t="s">
        <v>306</v>
      </c>
      <c r="J1" s="34" t="s">
        <v>295</v>
      </c>
    </row>
    <row r="2" spans="1:10">
      <c r="A2" s="109">
        <v>1</v>
      </c>
      <c r="B2" s="110" t="s">
        <v>2</v>
      </c>
      <c r="C2" s="83">
        <v>30038</v>
      </c>
      <c r="D2" s="85">
        <v>34694</v>
      </c>
      <c r="E2" s="106">
        <v>34697</v>
      </c>
      <c r="F2" s="84">
        <f t="shared" ref="F2:F33" si="0">E2/$E$90</f>
        <v>9.115702985243633E-3</v>
      </c>
      <c r="G2" s="84">
        <f t="shared" ref="G2:G33" si="1">(E2-C2)/C2</f>
        <v>0.15510353552167255</v>
      </c>
      <c r="H2" s="85">
        <f t="shared" ref="H2:H33" si="2">E2-C2</f>
        <v>4659</v>
      </c>
      <c r="I2" s="86">
        <f>H2/$H$90</f>
        <v>1.2964751126311016E-2</v>
      </c>
      <c r="J2" s="83">
        <f t="shared" ref="J2:J33" si="3">E2-D2</f>
        <v>3</v>
      </c>
    </row>
    <row r="3" spans="1:10">
      <c r="A3" s="82">
        <v>2</v>
      </c>
      <c r="B3" s="81" t="s">
        <v>3</v>
      </c>
      <c r="C3" s="52">
        <v>3890</v>
      </c>
      <c r="D3" s="53">
        <v>25232</v>
      </c>
      <c r="E3" s="107">
        <v>22973</v>
      </c>
      <c r="F3" s="67">
        <f t="shared" si="0"/>
        <v>6.0355375012249466E-3</v>
      </c>
      <c r="G3" s="67">
        <f t="shared" si="1"/>
        <v>4.9056555269922884</v>
      </c>
      <c r="H3" s="53">
        <f t="shared" si="2"/>
        <v>19083</v>
      </c>
      <c r="I3" s="68">
        <f t="shared" ref="I3:I66" si="4">H3/$H$90</f>
        <v>5.3102885971966753E-2</v>
      </c>
      <c r="J3" s="52">
        <f t="shared" si="3"/>
        <v>-2259</v>
      </c>
    </row>
    <row r="4" spans="1:10">
      <c r="A4" s="82">
        <v>3</v>
      </c>
      <c r="B4" s="81" t="s">
        <v>4</v>
      </c>
      <c r="C4" s="52">
        <v>1353</v>
      </c>
      <c r="D4" s="53">
        <v>1334</v>
      </c>
      <c r="E4" s="107">
        <v>1290</v>
      </c>
      <c r="F4" s="67">
        <f t="shared" si="0"/>
        <v>3.3891278355374486E-4</v>
      </c>
      <c r="G4" s="67">
        <f t="shared" si="1"/>
        <v>-4.6563192904656318E-2</v>
      </c>
      <c r="H4" s="53">
        <f t="shared" si="2"/>
        <v>-63</v>
      </c>
      <c r="I4" s="68">
        <f t="shared" si="4"/>
        <v>-1.7531215302803046E-4</v>
      </c>
      <c r="J4" s="52">
        <f t="shared" si="3"/>
        <v>-44</v>
      </c>
    </row>
    <row r="5" spans="1:10">
      <c r="A5" s="82">
        <v>5</v>
      </c>
      <c r="B5" s="81" t="s">
        <v>5</v>
      </c>
      <c r="C5" s="52">
        <v>537</v>
      </c>
      <c r="D5" s="53">
        <v>487</v>
      </c>
      <c r="E5" s="107">
        <v>485</v>
      </c>
      <c r="F5" s="67">
        <f t="shared" si="0"/>
        <v>1.2742069769268701E-4</v>
      </c>
      <c r="G5" s="67">
        <f t="shared" si="1"/>
        <v>-9.683426443202979E-2</v>
      </c>
      <c r="H5" s="53">
        <f t="shared" si="2"/>
        <v>-52</v>
      </c>
      <c r="I5" s="68">
        <f t="shared" si="4"/>
        <v>-1.4470209456281881E-4</v>
      </c>
      <c r="J5" s="52">
        <f t="shared" si="3"/>
        <v>-2</v>
      </c>
    </row>
    <row r="6" spans="1:10">
      <c r="A6" s="82">
        <v>6</v>
      </c>
      <c r="B6" s="81" t="s">
        <v>6</v>
      </c>
      <c r="C6" s="52">
        <v>77</v>
      </c>
      <c r="D6" s="53">
        <v>92</v>
      </c>
      <c r="E6" s="107">
        <v>94</v>
      </c>
      <c r="F6" s="67">
        <f t="shared" si="0"/>
        <v>2.4695970274458929E-5</v>
      </c>
      <c r="G6" s="67">
        <f t="shared" si="1"/>
        <v>0.22077922077922077</v>
      </c>
      <c r="H6" s="53">
        <f t="shared" si="2"/>
        <v>17</v>
      </c>
      <c r="I6" s="68">
        <f t="shared" si="4"/>
        <v>4.7306453991690762E-5</v>
      </c>
      <c r="J6" s="52">
        <f t="shared" si="3"/>
        <v>2</v>
      </c>
    </row>
    <row r="7" spans="1:10">
      <c r="A7" s="82">
        <v>7</v>
      </c>
      <c r="B7" s="81" t="s">
        <v>7</v>
      </c>
      <c r="C7" s="52">
        <v>922</v>
      </c>
      <c r="D7" s="53">
        <v>907</v>
      </c>
      <c r="E7" s="107">
        <v>920</v>
      </c>
      <c r="F7" s="67">
        <f t="shared" si="0"/>
        <v>2.4170524098406611E-4</v>
      </c>
      <c r="G7" s="67">
        <f t="shared" si="1"/>
        <v>-2.1691973969631237E-3</v>
      </c>
      <c r="H7" s="53">
        <f t="shared" si="2"/>
        <v>-2</v>
      </c>
      <c r="I7" s="68">
        <f t="shared" si="4"/>
        <v>-5.5654651754930307E-6</v>
      </c>
      <c r="J7" s="52">
        <f t="shared" si="3"/>
        <v>13</v>
      </c>
    </row>
    <row r="8" spans="1:10">
      <c r="A8" s="82">
        <v>8</v>
      </c>
      <c r="B8" s="81" t="s">
        <v>8</v>
      </c>
      <c r="C8" s="52">
        <v>2659</v>
      </c>
      <c r="D8" s="53">
        <v>3298</v>
      </c>
      <c r="E8" s="107">
        <v>3248</v>
      </c>
      <c r="F8" s="67">
        <f t="shared" si="0"/>
        <v>8.5332458990896383E-4</v>
      </c>
      <c r="G8" s="67">
        <f t="shared" si="1"/>
        <v>0.22151184655885672</v>
      </c>
      <c r="H8" s="53">
        <f t="shared" si="2"/>
        <v>589</v>
      </c>
      <c r="I8" s="68">
        <f t="shared" si="4"/>
        <v>1.6390294941826975E-3</v>
      </c>
      <c r="J8" s="52">
        <f t="shared" si="3"/>
        <v>-50</v>
      </c>
    </row>
    <row r="9" spans="1:10">
      <c r="A9" s="82">
        <v>9</v>
      </c>
      <c r="B9" s="81" t="s">
        <v>9</v>
      </c>
      <c r="C9" s="52">
        <v>492</v>
      </c>
      <c r="D9" s="53">
        <v>484</v>
      </c>
      <c r="E9" s="107">
        <v>444</v>
      </c>
      <c r="F9" s="67">
        <f t="shared" si="0"/>
        <v>1.1664905108361451E-4</v>
      </c>
      <c r="G9" s="67">
        <f t="shared" si="1"/>
        <v>-9.7560975609756101E-2</v>
      </c>
      <c r="H9" s="53">
        <f t="shared" si="2"/>
        <v>-48</v>
      </c>
      <c r="I9" s="68">
        <f t="shared" si="4"/>
        <v>-1.3357116421183274E-4</v>
      </c>
      <c r="J9" s="52">
        <f t="shared" si="3"/>
        <v>-40</v>
      </c>
    </row>
    <row r="10" spans="1:10">
      <c r="A10" s="80">
        <v>10</v>
      </c>
      <c r="B10" s="81" t="s">
        <v>10</v>
      </c>
      <c r="C10" s="53">
        <v>121680</v>
      </c>
      <c r="D10" s="53">
        <v>132835</v>
      </c>
      <c r="E10" s="108">
        <v>132080</v>
      </c>
      <c r="F10" s="67">
        <f t="shared" si="0"/>
        <v>3.4700465466495058E-2</v>
      </c>
      <c r="G10" s="67">
        <f t="shared" si="1"/>
        <v>8.5470085470085472E-2</v>
      </c>
      <c r="H10" s="53">
        <f t="shared" si="2"/>
        <v>10400</v>
      </c>
      <c r="I10" s="68">
        <f t="shared" si="4"/>
        <v>2.894041891256376E-2</v>
      </c>
      <c r="J10" s="52">
        <f t="shared" si="3"/>
        <v>-755</v>
      </c>
    </row>
    <row r="11" spans="1:10">
      <c r="A11" s="80">
        <v>11</v>
      </c>
      <c r="B11" s="81" t="s">
        <v>11</v>
      </c>
      <c r="C11" s="53">
        <v>2325</v>
      </c>
      <c r="D11" s="53">
        <v>2679</v>
      </c>
      <c r="E11" s="108">
        <v>2639</v>
      </c>
      <c r="F11" s="67">
        <f t="shared" si="0"/>
        <v>6.933262293010331E-4</v>
      </c>
      <c r="G11" s="67">
        <f t="shared" si="1"/>
        <v>0.1350537634408602</v>
      </c>
      <c r="H11" s="53">
        <f t="shared" si="2"/>
        <v>314</v>
      </c>
      <c r="I11" s="68">
        <f t="shared" si="4"/>
        <v>8.7377803255240583E-4</v>
      </c>
      <c r="J11" s="52">
        <f t="shared" si="3"/>
        <v>-40</v>
      </c>
    </row>
    <row r="12" spans="1:10">
      <c r="A12" s="80">
        <v>12</v>
      </c>
      <c r="B12" s="81" t="s">
        <v>12</v>
      </c>
      <c r="C12" s="53">
        <v>446</v>
      </c>
      <c r="D12" s="53">
        <v>483</v>
      </c>
      <c r="E12" s="108">
        <v>458</v>
      </c>
      <c r="F12" s="67">
        <f t="shared" si="0"/>
        <v>1.2032717431598073E-4</v>
      </c>
      <c r="G12" s="67">
        <f t="shared" si="1"/>
        <v>2.6905829596412557E-2</v>
      </c>
      <c r="H12" s="53">
        <f t="shared" si="2"/>
        <v>12</v>
      </c>
      <c r="I12" s="68">
        <f t="shared" si="4"/>
        <v>3.3392791052958186E-5</v>
      </c>
      <c r="J12" s="52">
        <f t="shared" si="3"/>
        <v>-25</v>
      </c>
    </row>
    <row r="13" spans="1:10">
      <c r="A13" s="80">
        <v>13</v>
      </c>
      <c r="B13" s="81" t="s">
        <v>13</v>
      </c>
      <c r="C13" s="53">
        <v>125609</v>
      </c>
      <c r="D13" s="53">
        <v>119594</v>
      </c>
      <c r="E13" s="108">
        <v>121340</v>
      </c>
      <c r="F13" s="67">
        <f t="shared" si="0"/>
        <v>3.1878819501094113E-2</v>
      </c>
      <c r="G13" s="67">
        <f t="shared" si="1"/>
        <v>-3.398641817067248E-2</v>
      </c>
      <c r="H13" s="53">
        <f t="shared" si="2"/>
        <v>-4269</v>
      </c>
      <c r="I13" s="68">
        <f t="shared" si="4"/>
        <v>-1.1879485417089873E-2</v>
      </c>
      <c r="J13" s="52">
        <f t="shared" si="3"/>
        <v>1746</v>
      </c>
    </row>
    <row r="14" spans="1:10">
      <c r="A14" s="80">
        <v>14</v>
      </c>
      <c r="B14" s="81" t="s">
        <v>14</v>
      </c>
      <c r="C14" s="53">
        <v>239259</v>
      </c>
      <c r="D14" s="53">
        <v>233873</v>
      </c>
      <c r="E14" s="108">
        <v>237577</v>
      </c>
      <c r="F14" s="67">
        <f t="shared" si="0"/>
        <v>6.241696308399073E-2</v>
      </c>
      <c r="G14" s="67">
        <f t="shared" si="1"/>
        <v>-7.0300385774411831E-3</v>
      </c>
      <c r="H14" s="53">
        <f t="shared" si="2"/>
        <v>-1682</v>
      </c>
      <c r="I14" s="68">
        <f t="shared" si="4"/>
        <v>-4.6805562125896384E-3</v>
      </c>
      <c r="J14" s="52">
        <f t="shared" si="3"/>
        <v>3704</v>
      </c>
    </row>
    <row r="15" spans="1:10">
      <c r="A15" s="80">
        <v>15</v>
      </c>
      <c r="B15" s="81" t="s">
        <v>15</v>
      </c>
      <c r="C15" s="53">
        <v>12779</v>
      </c>
      <c r="D15" s="53">
        <v>12585</v>
      </c>
      <c r="E15" s="108">
        <v>12774</v>
      </c>
      <c r="F15" s="67">
        <f t="shared" si="0"/>
        <v>3.3560247264461528E-3</v>
      </c>
      <c r="G15" s="67">
        <f t="shared" si="1"/>
        <v>-3.9126692229438922E-4</v>
      </c>
      <c r="H15" s="53">
        <f t="shared" si="2"/>
        <v>-5</v>
      </c>
      <c r="I15" s="68">
        <f t="shared" si="4"/>
        <v>-1.3913662938732576E-5</v>
      </c>
      <c r="J15" s="52">
        <f t="shared" si="3"/>
        <v>189</v>
      </c>
    </row>
    <row r="16" spans="1:10">
      <c r="A16" s="80">
        <v>16</v>
      </c>
      <c r="B16" s="81" t="s">
        <v>16</v>
      </c>
      <c r="C16" s="53">
        <v>9998</v>
      </c>
      <c r="D16" s="53">
        <v>8028</v>
      </c>
      <c r="E16" s="108">
        <v>8158</v>
      </c>
      <c r="F16" s="67">
        <f t="shared" si="0"/>
        <v>2.1432949521174036E-3</v>
      </c>
      <c r="G16" s="67">
        <f t="shared" si="1"/>
        <v>-0.18403680736147229</v>
      </c>
      <c r="H16" s="53">
        <f t="shared" si="2"/>
        <v>-1840</v>
      </c>
      <c r="I16" s="68">
        <f t="shared" si="4"/>
        <v>-5.1202279614535884E-3</v>
      </c>
      <c r="J16" s="52">
        <f t="shared" si="3"/>
        <v>130</v>
      </c>
    </row>
    <row r="17" spans="1:10">
      <c r="A17" s="80">
        <v>17</v>
      </c>
      <c r="B17" s="81" t="s">
        <v>17</v>
      </c>
      <c r="C17" s="53">
        <v>9132</v>
      </c>
      <c r="D17" s="53">
        <v>9239</v>
      </c>
      <c r="E17" s="108">
        <v>9364</v>
      </c>
      <c r="F17" s="67">
        <f t="shared" si="0"/>
        <v>2.4601389962769513E-3</v>
      </c>
      <c r="G17" s="67">
        <f t="shared" si="1"/>
        <v>2.5405168637757335E-2</v>
      </c>
      <c r="H17" s="53">
        <f t="shared" si="2"/>
        <v>232</v>
      </c>
      <c r="I17" s="68">
        <f t="shared" si="4"/>
        <v>6.4559396035719153E-4</v>
      </c>
      <c r="J17" s="52">
        <f t="shared" si="3"/>
        <v>125</v>
      </c>
    </row>
    <row r="18" spans="1:10">
      <c r="A18" s="80">
        <v>18</v>
      </c>
      <c r="B18" s="81" t="s">
        <v>26</v>
      </c>
      <c r="C18" s="53">
        <v>14997</v>
      </c>
      <c r="D18" s="53">
        <v>13767</v>
      </c>
      <c r="E18" s="108">
        <v>13725</v>
      </c>
      <c r="F18" s="67">
        <f t="shared" si="0"/>
        <v>3.6058743831590299E-3</v>
      </c>
      <c r="G18" s="67">
        <f t="shared" si="1"/>
        <v>-8.4816963392678538E-2</v>
      </c>
      <c r="H18" s="53">
        <f t="shared" si="2"/>
        <v>-1272</v>
      </c>
      <c r="I18" s="68">
        <f t="shared" si="4"/>
        <v>-3.5396358516135676E-3</v>
      </c>
      <c r="J18" s="52">
        <f t="shared" si="3"/>
        <v>-42</v>
      </c>
    </row>
    <row r="19" spans="1:10">
      <c r="A19" s="80">
        <v>19</v>
      </c>
      <c r="B19" s="81" t="s">
        <v>19</v>
      </c>
      <c r="C19" s="53">
        <v>952</v>
      </c>
      <c r="D19" s="53">
        <v>957</v>
      </c>
      <c r="E19" s="108">
        <v>970</v>
      </c>
      <c r="F19" s="67">
        <f t="shared" si="0"/>
        <v>2.5484139538537403E-4</v>
      </c>
      <c r="G19" s="67">
        <f t="shared" si="1"/>
        <v>1.8907563025210083E-2</v>
      </c>
      <c r="H19" s="53">
        <f t="shared" si="2"/>
        <v>18</v>
      </c>
      <c r="I19" s="68">
        <f t="shared" si="4"/>
        <v>5.0089186579437279E-5</v>
      </c>
      <c r="J19" s="52">
        <f t="shared" si="3"/>
        <v>13</v>
      </c>
    </row>
    <row r="20" spans="1:10">
      <c r="A20" s="80">
        <v>20</v>
      </c>
      <c r="B20" s="81" t="s">
        <v>20</v>
      </c>
      <c r="C20" s="53">
        <v>16522</v>
      </c>
      <c r="D20" s="53">
        <v>16847</v>
      </c>
      <c r="E20" s="108">
        <v>17146</v>
      </c>
      <c r="F20" s="67">
        <f t="shared" si="0"/>
        <v>4.5046500672965189E-3</v>
      </c>
      <c r="G20" s="67">
        <f t="shared" si="1"/>
        <v>3.7767824718557073E-2</v>
      </c>
      <c r="H20" s="53">
        <f t="shared" si="2"/>
        <v>624</v>
      </c>
      <c r="I20" s="68">
        <f t="shared" si="4"/>
        <v>1.7364251347538255E-3</v>
      </c>
      <c r="J20" s="52">
        <f t="shared" si="3"/>
        <v>299</v>
      </c>
    </row>
    <row r="21" spans="1:10">
      <c r="A21" s="80">
        <v>21</v>
      </c>
      <c r="B21" s="81" t="s">
        <v>21</v>
      </c>
      <c r="C21" s="53">
        <v>6598</v>
      </c>
      <c r="D21" s="53">
        <v>7143</v>
      </c>
      <c r="E21" s="108">
        <v>7252</v>
      </c>
      <c r="F21" s="67">
        <f t="shared" si="0"/>
        <v>1.9052678343657037E-3</v>
      </c>
      <c r="G21" s="67">
        <f t="shared" si="1"/>
        <v>9.912094574113367E-2</v>
      </c>
      <c r="H21" s="53">
        <f t="shared" si="2"/>
        <v>654</v>
      </c>
      <c r="I21" s="68">
        <f t="shared" si="4"/>
        <v>1.8199071123862209E-3</v>
      </c>
      <c r="J21" s="52">
        <f t="shared" si="3"/>
        <v>109</v>
      </c>
    </row>
    <row r="22" spans="1:10">
      <c r="A22" s="80">
        <v>22</v>
      </c>
      <c r="B22" s="81" t="s">
        <v>22</v>
      </c>
      <c r="C22" s="53">
        <v>36612</v>
      </c>
      <c r="D22" s="53">
        <v>39977</v>
      </c>
      <c r="E22" s="108">
        <v>40604</v>
      </c>
      <c r="F22" s="67">
        <f t="shared" si="0"/>
        <v>1.0667608266214152E-2</v>
      </c>
      <c r="G22" s="67">
        <f t="shared" si="1"/>
        <v>0.10903528897629193</v>
      </c>
      <c r="H22" s="53">
        <f t="shared" si="2"/>
        <v>3992</v>
      </c>
      <c r="I22" s="68">
        <f t="shared" si="4"/>
        <v>1.110866849028409E-2</v>
      </c>
      <c r="J22" s="52">
        <f t="shared" si="3"/>
        <v>627</v>
      </c>
    </row>
    <row r="23" spans="1:10">
      <c r="A23" s="80">
        <v>23</v>
      </c>
      <c r="B23" s="81" t="s">
        <v>23</v>
      </c>
      <c r="C23" s="53">
        <v>27042</v>
      </c>
      <c r="D23" s="53">
        <v>29028</v>
      </c>
      <c r="E23" s="108">
        <v>28890</v>
      </c>
      <c r="F23" s="67">
        <f t="shared" si="0"/>
        <v>7.590070013075728E-3</v>
      </c>
      <c r="G23" s="67">
        <f t="shared" si="1"/>
        <v>6.8338140670068784E-2</v>
      </c>
      <c r="H23" s="53">
        <f t="shared" si="2"/>
        <v>1848</v>
      </c>
      <c r="I23" s="68">
        <f t="shared" si="4"/>
        <v>5.1424898221555607E-3</v>
      </c>
      <c r="J23" s="52">
        <f t="shared" si="3"/>
        <v>-138</v>
      </c>
    </row>
    <row r="24" spans="1:10">
      <c r="A24" s="80">
        <v>24</v>
      </c>
      <c r="B24" s="81" t="s">
        <v>24</v>
      </c>
      <c r="C24" s="53">
        <v>11653</v>
      </c>
      <c r="D24" s="53">
        <v>11326</v>
      </c>
      <c r="E24" s="108">
        <v>11393</v>
      </c>
      <c r="F24" s="67">
        <f t="shared" si="0"/>
        <v>2.9932041418820271E-3</v>
      </c>
      <c r="G24" s="67">
        <f t="shared" si="1"/>
        <v>-2.2311851025486999E-2</v>
      </c>
      <c r="H24" s="53">
        <f t="shared" si="2"/>
        <v>-260</v>
      </c>
      <c r="I24" s="68">
        <f t="shared" si="4"/>
        <v>-7.2351047281409399E-4</v>
      </c>
      <c r="J24" s="52">
        <f t="shared" si="3"/>
        <v>67</v>
      </c>
    </row>
    <row r="25" spans="1:10">
      <c r="A25" s="80">
        <v>25</v>
      </c>
      <c r="B25" s="81" t="s">
        <v>25</v>
      </c>
      <c r="C25" s="53">
        <v>52276</v>
      </c>
      <c r="D25" s="53">
        <v>55208</v>
      </c>
      <c r="E25" s="108">
        <v>55583</v>
      </c>
      <c r="F25" s="67">
        <f t="shared" si="0"/>
        <v>1.4602937401757986E-2</v>
      </c>
      <c r="G25" s="67">
        <f t="shared" si="1"/>
        <v>6.3260387175759436E-2</v>
      </c>
      <c r="H25" s="53">
        <f t="shared" si="2"/>
        <v>3307</v>
      </c>
      <c r="I25" s="68">
        <f t="shared" si="4"/>
        <v>9.2024966676777266E-3</v>
      </c>
      <c r="J25" s="52">
        <f t="shared" si="3"/>
        <v>375</v>
      </c>
    </row>
    <row r="26" spans="1:10">
      <c r="A26" s="80">
        <v>26</v>
      </c>
      <c r="B26" s="81" t="s">
        <v>26</v>
      </c>
      <c r="C26" s="53">
        <v>11206</v>
      </c>
      <c r="D26" s="53">
        <v>11098</v>
      </c>
      <c r="E26" s="108">
        <v>11208</v>
      </c>
      <c r="F26" s="67">
        <f t="shared" si="0"/>
        <v>2.9446003705971878E-3</v>
      </c>
      <c r="G26" s="67">
        <f t="shared" si="1"/>
        <v>1.784758165268606E-4</v>
      </c>
      <c r="H26" s="53">
        <f t="shared" si="2"/>
        <v>2</v>
      </c>
      <c r="I26" s="68">
        <f t="shared" si="4"/>
        <v>5.5654651754930307E-6</v>
      </c>
      <c r="J26" s="52">
        <f t="shared" si="3"/>
        <v>110</v>
      </c>
    </row>
    <row r="27" spans="1:10">
      <c r="A27" s="80">
        <v>27</v>
      </c>
      <c r="B27" s="81" t="s">
        <v>27</v>
      </c>
      <c r="C27" s="53">
        <v>26249</v>
      </c>
      <c r="D27" s="53">
        <v>28807</v>
      </c>
      <c r="E27" s="108">
        <v>28824</v>
      </c>
      <c r="F27" s="67">
        <f t="shared" si="0"/>
        <v>7.5727302892660015E-3</v>
      </c>
      <c r="G27" s="67">
        <f t="shared" si="1"/>
        <v>9.8098975199055208E-2</v>
      </c>
      <c r="H27" s="53">
        <f t="shared" si="2"/>
        <v>2575</v>
      </c>
      <c r="I27" s="68">
        <f t="shared" si="4"/>
        <v>7.1655364134472765E-3</v>
      </c>
      <c r="J27" s="52">
        <f t="shared" si="3"/>
        <v>17</v>
      </c>
    </row>
    <row r="28" spans="1:10">
      <c r="A28" s="80">
        <v>28</v>
      </c>
      <c r="B28" s="81" t="s">
        <v>28</v>
      </c>
      <c r="C28" s="53">
        <v>16219</v>
      </c>
      <c r="D28" s="53">
        <v>18797</v>
      </c>
      <c r="E28" s="108">
        <v>18852</v>
      </c>
      <c r="F28" s="67">
        <f t="shared" si="0"/>
        <v>4.9528556554691459E-3</v>
      </c>
      <c r="G28" s="67">
        <f t="shared" si="1"/>
        <v>0.1623404648868611</v>
      </c>
      <c r="H28" s="53">
        <f t="shared" si="2"/>
        <v>2633</v>
      </c>
      <c r="I28" s="68">
        <f t="shared" si="4"/>
        <v>7.3269349035365748E-3</v>
      </c>
      <c r="J28" s="52">
        <f t="shared" si="3"/>
        <v>55</v>
      </c>
    </row>
    <row r="29" spans="1:10">
      <c r="A29" s="80">
        <v>29</v>
      </c>
      <c r="B29" s="81" t="s">
        <v>29</v>
      </c>
      <c r="C29" s="53">
        <v>21885</v>
      </c>
      <c r="D29" s="53">
        <v>25363</v>
      </c>
      <c r="E29" s="108">
        <v>25823</v>
      </c>
      <c r="F29" s="67">
        <f t="shared" si="0"/>
        <v>6.7842983020994993E-3</v>
      </c>
      <c r="G29" s="67">
        <f t="shared" si="1"/>
        <v>0.1799405985835047</v>
      </c>
      <c r="H29" s="53">
        <f t="shared" si="2"/>
        <v>3938</v>
      </c>
      <c r="I29" s="68">
        <f t="shared" si="4"/>
        <v>1.0958400930545778E-2</v>
      </c>
      <c r="J29" s="52">
        <f t="shared" si="3"/>
        <v>460</v>
      </c>
    </row>
    <row r="30" spans="1:10">
      <c r="A30" s="80">
        <v>30</v>
      </c>
      <c r="B30" s="81" t="s">
        <v>30</v>
      </c>
      <c r="C30" s="53">
        <v>2706</v>
      </c>
      <c r="D30" s="53">
        <v>3034</v>
      </c>
      <c r="E30" s="108">
        <v>3103</v>
      </c>
      <c r="F30" s="67">
        <f t="shared" si="0"/>
        <v>8.1522974214517084E-4</v>
      </c>
      <c r="G30" s="67">
        <f t="shared" si="1"/>
        <v>0.14671101256467109</v>
      </c>
      <c r="H30" s="53">
        <f t="shared" si="2"/>
        <v>397</v>
      </c>
      <c r="I30" s="68">
        <f t="shared" si="4"/>
        <v>1.1047448373353666E-3</v>
      </c>
      <c r="J30" s="52">
        <f t="shared" si="3"/>
        <v>69</v>
      </c>
    </row>
    <row r="31" spans="1:10">
      <c r="A31" s="80">
        <v>31</v>
      </c>
      <c r="B31" s="81" t="s">
        <v>31</v>
      </c>
      <c r="C31" s="53">
        <v>20120</v>
      </c>
      <c r="D31" s="53">
        <v>21518</v>
      </c>
      <c r="E31" s="108">
        <v>21684</v>
      </c>
      <c r="F31" s="67">
        <f t="shared" si="0"/>
        <v>5.696887440759228E-3</v>
      </c>
      <c r="G31" s="67">
        <f t="shared" si="1"/>
        <v>7.7733598409542748E-2</v>
      </c>
      <c r="H31" s="53">
        <f t="shared" si="2"/>
        <v>1564</v>
      </c>
      <c r="I31" s="68">
        <f t="shared" si="4"/>
        <v>4.3521937672355501E-3</v>
      </c>
      <c r="J31" s="52">
        <f t="shared" si="3"/>
        <v>166</v>
      </c>
    </row>
    <row r="32" spans="1:10">
      <c r="A32" s="80">
        <v>32</v>
      </c>
      <c r="B32" s="81" t="s">
        <v>32</v>
      </c>
      <c r="C32" s="53">
        <v>13797</v>
      </c>
      <c r="D32" s="53">
        <v>14956</v>
      </c>
      <c r="E32" s="108">
        <v>15292</v>
      </c>
      <c r="F32" s="67">
        <f t="shared" si="0"/>
        <v>4.0175614620960205E-3</v>
      </c>
      <c r="G32" s="67">
        <f t="shared" si="1"/>
        <v>0.10835688917880698</v>
      </c>
      <c r="H32" s="53">
        <f t="shared" si="2"/>
        <v>1495</v>
      </c>
      <c r="I32" s="68">
        <f t="shared" si="4"/>
        <v>4.1601852186810406E-3</v>
      </c>
      <c r="J32" s="52">
        <f t="shared" si="3"/>
        <v>336</v>
      </c>
    </row>
    <row r="33" spans="1:10">
      <c r="A33" s="80">
        <v>33</v>
      </c>
      <c r="B33" s="81" t="s">
        <v>33</v>
      </c>
      <c r="C33" s="53">
        <v>22163</v>
      </c>
      <c r="D33" s="53">
        <v>24112</v>
      </c>
      <c r="E33" s="108">
        <v>24359</v>
      </c>
      <c r="F33" s="67">
        <f t="shared" si="0"/>
        <v>6.3996717012292023E-3</v>
      </c>
      <c r="G33" s="67">
        <f t="shared" si="1"/>
        <v>9.9084059017281054E-2</v>
      </c>
      <c r="H33" s="53">
        <f t="shared" si="2"/>
        <v>2196</v>
      </c>
      <c r="I33" s="68">
        <f t="shared" si="4"/>
        <v>6.1108807626913475E-3</v>
      </c>
      <c r="J33" s="52">
        <f t="shared" si="3"/>
        <v>247</v>
      </c>
    </row>
    <row r="34" spans="1:10">
      <c r="A34" s="80">
        <v>35</v>
      </c>
      <c r="B34" s="81" t="s">
        <v>34</v>
      </c>
      <c r="C34" s="53">
        <v>9743</v>
      </c>
      <c r="D34" s="53">
        <v>9521</v>
      </c>
      <c r="E34" s="108">
        <v>10044</v>
      </c>
      <c r="F34" s="67">
        <f t="shared" ref="F34:F65" si="5">E34/$E$90</f>
        <v>2.6387906961347391E-3</v>
      </c>
      <c r="G34" s="67">
        <f t="shared" ref="G34:G65" si="6">(E34-C34)/C34</f>
        <v>3.089397516165452E-2</v>
      </c>
      <c r="H34" s="53">
        <f t="shared" ref="H34:H65" si="7">E34-C34</f>
        <v>301</v>
      </c>
      <c r="I34" s="68">
        <f t="shared" si="4"/>
        <v>8.3760250891170109E-4</v>
      </c>
      <c r="J34" s="52">
        <f t="shared" ref="J34:J66" si="8">E34-D34</f>
        <v>523</v>
      </c>
    </row>
    <row r="35" spans="1:10">
      <c r="A35" s="80">
        <v>36</v>
      </c>
      <c r="B35" s="81" t="s">
        <v>35</v>
      </c>
      <c r="C35" s="53">
        <v>1706</v>
      </c>
      <c r="D35" s="53">
        <v>1580</v>
      </c>
      <c r="E35" s="108">
        <v>1588</v>
      </c>
      <c r="F35" s="67">
        <f t="shared" si="5"/>
        <v>4.1720426378554019E-4</v>
      </c>
      <c r="G35" s="67">
        <f t="shared" si="6"/>
        <v>-6.9167643610785465E-2</v>
      </c>
      <c r="H35" s="53">
        <f t="shared" si="7"/>
        <v>-118</v>
      </c>
      <c r="I35" s="68">
        <f t="shared" si="4"/>
        <v>-3.283624453540888E-4</v>
      </c>
      <c r="J35" s="52">
        <f t="shared" si="8"/>
        <v>8</v>
      </c>
    </row>
    <row r="36" spans="1:10">
      <c r="A36" s="80">
        <v>37</v>
      </c>
      <c r="B36" s="81" t="s">
        <v>36</v>
      </c>
      <c r="C36" s="53">
        <v>651</v>
      </c>
      <c r="D36" s="53">
        <v>889</v>
      </c>
      <c r="E36" s="108">
        <v>908</v>
      </c>
      <c r="F36" s="67">
        <f t="shared" si="5"/>
        <v>2.3855256392775221E-4</v>
      </c>
      <c r="G36" s="67">
        <f t="shared" si="6"/>
        <v>0.39477726574500765</v>
      </c>
      <c r="H36" s="53">
        <f t="shared" si="7"/>
        <v>257</v>
      </c>
      <c r="I36" s="68">
        <f t="shared" si="4"/>
        <v>7.1516227505085447E-4</v>
      </c>
      <c r="J36" s="52">
        <f t="shared" si="8"/>
        <v>19</v>
      </c>
    </row>
    <row r="37" spans="1:10">
      <c r="A37" s="80">
        <v>38</v>
      </c>
      <c r="B37" s="81" t="s">
        <v>37</v>
      </c>
      <c r="C37" s="53">
        <v>6351</v>
      </c>
      <c r="D37" s="53">
        <v>7472</v>
      </c>
      <c r="E37" s="108">
        <v>7844</v>
      </c>
      <c r="F37" s="67">
        <f t="shared" si="5"/>
        <v>2.0607999024771896E-3</v>
      </c>
      <c r="G37" s="67">
        <f t="shared" si="6"/>
        <v>0.23508108959219021</v>
      </c>
      <c r="H37" s="53">
        <f t="shared" si="7"/>
        <v>1493</v>
      </c>
      <c r="I37" s="68">
        <f t="shared" si="4"/>
        <v>4.154619753505547E-3</v>
      </c>
      <c r="J37" s="52">
        <f t="shared" si="8"/>
        <v>372</v>
      </c>
    </row>
    <row r="38" spans="1:10">
      <c r="A38" s="80">
        <v>39</v>
      </c>
      <c r="B38" s="81" t="s">
        <v>38</v>
      </c>
      <c r="C38" s="53">
        <v>192</v>
      </c>
      <c r="D38" s="53">
        <v>221</v>
      </c>
      <c r="E38" s="108">
        <v>228</v>
      </c>
      <c r="F38" s="67">
        <f t="shared" si="5"/>
        <v>5.9900864069964213E-5</v>
      </c>
      <c r="G38" s="67">
        <f t="shared" si="6"/>
        <v>0.1875</v>
      </c>
      <c r="H38" s="53">
        <f t="shared" si="7"/>
        <v>36</v>
      </c>
      <c r="I38" s="68">
        <f t="shared" si="4"/>
        <v>1.0017837315887456E-4</v>
      </c>
      <c r="J38" s="52">
        <f t="shared" si="8"/>
        <v>7</v>
      </c>
    </row>
    <row r="39" spans="1:10">
      <c r="A39" s="80">
        <v>41</v>
      </c>
      <c r="B39" s="81" t="s">
        <v>39</v>
      </c>
      <c r="C39" s="53">
        <v>33186</v>
      </c>
      <c r="D39" s="53">
        <v>38673</v>
      </c>
      <c r="E39" s="108">
        <v>39535</v>
      </c>
      <c r="F39" s="67">
        <f t="shared" si="5"/>
        <v>1.0386757285114189E-2</v>
      </c>
      <c r="G39" s="67">
        <f t="shared" si="6"/>
        <v>0.19131561501838124</v>
      </c>
      <c r="H39" s="53">
        <f t="shared" si="7"/>
        <v>6349</v>
      </c>
      <c r="I39" s="68">
        <f t="shared" si="4"/>
        <v>1.7667569199602627E-2</v>
      </c>
      <c r="J39" s="52">
        <f t="shared" si="8"/>
        <v>862</v>
      </c>
    </row>
    <row r="40" spans="1:10">
      <c r="A40" s="80">
        <v>42</v>
      </c>
      <c r="B40" s="81" t="s">
        <v>40</v>
      </c>
      <c r="C40" s="53">
        <v>17033</v>
      </c>
      <c r="D40" s="53">
        <v>17498</v>
      </c>
      <c r="E40" s="108">
        <v>19190</v>
      </c>
      <c r="F40" s="67">
        <f t="shared" si="5"/>
        <v>5.0416560592219878E-3</v>
      </c>
      <c r="G40" s="67">
        <f t="shared" si="6"/>
        <v>0.12663652909058887</v>
      </c>
      <c r="H40" s="53">
        <f t="shared" si="7"/>
        <v>2157</v>
      </c>
      <c r="I40" s="68">
        <f t="shared" si="4"/>
        <v>6.0023541917692338E-3</v>
      </c>
      <c r="J40" s="52">
        <f t="shared" si="8"/>
        <v>1692</v>
      </c>
    </row>
    <row r="41" spans="1:10">
      <c r="A41" s="80">
        <v>43</v>
      </c>
      <c r="B41" s="81" t="s">
        <v>41</v>
      </c>
      <c r="C41" s="53">
        <v>38607</v>
      </c>
      <c r="D41" s="53">
        <v>40681</v>
      </c>
      <c r="E41" s="108">
        <v>41328</v>
      </c>
      <c r="F41" s="67">
        <f t="shared" si="5"/>
        <v>1.0857819781945091E-2</v>
      </c>
      <c r="G41" s="67">
        <f t="shared" si="6"/>
        <v>7.0479446732457846E-2</v>
      </c>
      <c r="H41" s="53">
        <f t="shared" si="7"/>
        <v>2721</v>
      </c>
      <c r="I41" s="68">
        <f t="shared" si="4"/>
        <v>7.571815371258268E-3</v>
      </c>
      <c r="J41" s="52">
        <f t="shared" si="8"/>
        <v>647</v>
      </c>
    </row>
    <row r="42" spans="1:10">
      <c r="A42" s="80">
        <v>45</v>
      </c>
      <c r="B42" s="81" t="s">
        <v>42</v>
      </c>
      <c r="C42" s="53">
        <v>27954</v>
      </c>
      <c r="D42" s="53">
        <v>31375</v>
      </c>
      <c r="E42" s="108">
        <v>31879</v>
      </c>
      <c r="F42" s="67">
        <f t="shared" si="5"/>
        <v>8.3753493231859162E-3</v>
      </c>
      <c r="G42" s="67">
        <f t="shared" si="6"/>
        <v>0.14040924375760178</v>
      </c>
      <c r="H42" s="53">
        <f t="shared" si="7"/>
        <v>3925</v>
      </c>
      <c r="I42" s="68">
        <f t="shared" si="4"/>
        <v>1.0922225406905073E-2</v>
      </c>
      <c r="J42" s="52">
        <f t="shared" si="8"/>
        <v>504</v>
      </c>
    </row>
    <row r="43" spans="1:10">
      <c r="A43" s="80">
        <v>46</v>
      </c>
      <c r="B43" s="81" t="s">
        <v>43</v>
      </c>
      <c r="C43" s="53">
        <v>167389</v>
      </c>
      <c r="D43" s="53">
        <v>182486</v>
      </c>
      <c r="E43" s="108">
        <v>185722</v>
      </c>
      <c r="F43" s="67">
        <f t="shared" si="5"/>
        <v>4.8793457354394269E-2</v>
      </c>
      <c r="G43" s="67">
        <f t="shared" si="6"/>
        <v>0.10952332590552545</v>
      </c>
      <c r="H43" s="53">
        <f t="shared" si="7"/>
        <v>18333</v>
      </c>
      <c r="I43" s="68">
        <f t="shared" si="4"/>
        <v>5.1015836531156863E-2</v>
      </c>
      <c r="J43" s="52">
        <f t="shared" si="8"/>
        <v>3236</v>
      </c>
    </row>
    <row r="44" spans="1:10">
      <c r="A44" s="80">
        <v>47</v>
      </c>
      <c r="B44" s="81" t="s">
        <v>44</v>
      </c>
      <c r="C44" s="53">
        <v>436876</v>
      </c>
      <c r="D44" s="53">
        <v>472224</v>
      </c>
      <c r="E44" s="108">
        <v>469184</v>
      </c>
      <c r="F44" s="67">
        <f t="shared" si="5"/>
        <v>0.12326546933246529</v>
      </c>
      <c r="G44" s="67">
        <f t="shared" si="6"/>
        <v>7.395233430080847E-2</v>
      </c>
      <c r="H44" s="53">
        <f t="shared" si="7"/>
        <v>32308</v>
      </c>
      <c r="I44" s="68">
        <f t="shared" si="4"/>
        <v>8.990452444491441E-2</v>
      </c>
      <c r="J44" s="52">
        <f t="shared" si="8"/>
        <v>-3040</v>
      </c>
    </row>
    <row r="45" spans="1:10">
      <c r="A45" s="80">
        <v>49</v>
      </c>
      <c r="B45" s="81" t="s">
        <v>45</v>
      </c>
      <c r="C45" s="53">
        <v>56693</v>
      </c>
      <c r="D45" s="53">
        <v>55850</v>
      </c>
      <c r="E45" s="108">
        <v>59885</v>
      </c>
      <c r="F45" s="67">
        <f t="shared" si="5"/>
        <v>1.573317212644652E-2</v>
      </c>
      <c r="G45" s="67">
        <f t="shared" si="6"/>
        <v>5.6303247314483267E-2</v>
      </c>
      <c r="H45" s="53">
        <f t="shared" si="7"/>
        <v>3192</v>
      </c>
      <c r="I45" s="68">
        <f t="shared" si="4"/>
        <v>8.8824824200868773E-3</v>
      </c>
      <c r="J45" s="52">
        <f t="shared" si="8"/>
        <v>4035</v>
      </c>
    </row>
    <row r="46" spans="1:10">
      <c r="A46" s="80">
        <v>50</v>
      </c>
      <c r="B46" s="81" t="s">
        <v>46</v>
      </c>
      <c r="C46" s="53">
        <v>1367</v>
      </c>
      <c r="D46" s="53">
        <v>1462</v>
      </c>
      <c r="E46" s="108">
        <v>1359</v>
      </c>
      <c r="F46" s="67">
        <f t="shared" si="5"/>
        <v>3.5704067662754982E-4</v>
      </c>
      <c r="G46" s="67">
        <f t="shared" si="6"/>
        <v>-5.8522311631309439E-3</v>
      </c>
      <c r="H46" s="53">
        <f t="shared" si="7"/>
        <v>-8</v>
      </c>
      <c r="I46" s="68">
        <f t="shared" si="4"/>
        <v>-2.2261860701972123E-5</v>
      </c>
      <c r="J46" s="52">
        <f t="shared" si="8"/>
        <v>-103</v>
      </c>
    </row>
    <row r="47" spans="1:10">
      <c r="A47" s="80">
        <v>51</v>
      </c>
      <c r="B47" s="81" t="s">
        <v>47</v>
      </c>
      <c r="C47" s="53">
        <v>9769</v>
      </c>
      <c r="D47" s="53">
        <v>11062</v>
      </c>
      <c r="E47" s="108">
        <v>10956</v>
      </c>
      <c r="F47" s="67">
        <f t="shared" si="5"/>
        <v>2.878394152414596E-3</v>
      </c>
      <c r="G47" s="67">
        <f t="shared" si="6"/>
        <v>0.12150680724741529</v>
      </c>
      <c r="H47" s="53">
        <f t="shared" si="7"/>
        <v>1187</v>
      </c>
      <c r="I47" s="68">
        <f t="shared" si="4"/>
        <v>3.3031035816551138E-3</v>
      </c>
      <c r="J47" s="52">
        <f t="shared" si="8"/>
        <v>-106</v>
      </c>
    </row>
    <row r="48" spans="1:10">
      <c r="A48" s="80">
        <v>52</v>
      </c>
      <c r="B48" s="81" t="s">
        <v>48</v>
      </c>
      <c r="C48" s="53">
        <v>43790</v>
      </c>
      <c r="D48" s="53">
        <v>45377</v>
      </c>
      <c r="E48" s="108">
        <v>45781</v>
      </c>
      <c r="F48" s="67">
        <f t="shared" si="5"/>
        <v>1.2027725692925576E-2</v>
      </c>
      <c r="G48" s="67">
        <f t="shared" si="6"/>
        <v>4.5467001598538476E-2</v>
      </c>
      <c r="H48" s="53">
        <f t="shared" si="7"/>
        <v>1991</v>
      </c>
      <c r="I48" s="68">
        <f t="shared" si="4"/>
        <v>5.5404205822033124E-3</v>
      </c>
      <c r="J48" s="52">
        <f t="shared" si="8"/>
        <v>404</v>
      </c>
    </row>
    <row r="49" spans="1:10">
      <c r="A49" s="80">
        <v>53</v>
      </c>
      <c r="B49" s="81" t="s">
        <v>49</v>
      </c>
      <c r="C49" s="53">
        <v>5641</v>
      </c>
      <c r="D49" s="53">
        <v>5963</v>
      </c>
      <c r="E49" s="108">
        <v>6037</v>
      </c>
      <c r="F49" s="67">
        <f t="shared" si="5"/>
        <v>1.5860592824139207E-3</v>
      </c>
      <c r="G49" s="67">
        <f t="shared" si="6"/>
        <v>7.0200319092359506E-2</v>
      </c>
      <c r="H49" s="53">
        <f t="shared" si="7"/>
        <v>396</v>
      </c>
      <c r="I49" s="68">
        <f t="shared" si="4"/>
        <v>1.10196210474762E-3</v>
      </c>
      <c r="J49" s="52">
        <f t="shared" si="8"/>
        <v>74</v>
      </c>
    </row>
    <row r="50" spans="1:10">
      <c r="A50" s="80">
        <v>55</v>
      </c>
      <c r="B50" s="81" t="s">
        <v>50</v>
      </c>
      <c r="C50" s="53">
        <v>97255</v>
      </c>
      <c r="D50" s="53">
        <v>114305</v>
      </c>
      <c r="E50" s="108">
        <v>103622</v>
      </c>
      <c r="F50" s="67">
        <f t="shared" si="5"/>
        <v>2.7223891827446629E-2</v>
      </c>
      <c r="G50" s="67">
        <f t="shared" si="6"/>
        <v>6.5467071101742838E-2</v>
      </c>
      <c r="H50" s="53">
        <f t="shared" si="7"/>
        <v>6367</v>
      </c>
      <c r="I50" s="68">
        <f t="shared" si="4"/>
        <v>1.7717658386182063E-2</v>
      </c>
      <c r="J50" s="52">
        <f t="shared" si="8"/>
        <v>-10683</v>
      </c>
    </row>
    <row r="51" spans="1:10">
      <c r="A51" s="80">
        <v>56</v>
      </c>
      <c r="B51" s="81" t="s">
        <v>51</v>
      </c>
      <c r="C51" s="53">
        <v>155026</v>
      </c>
      <c r="D51" s="53">
        <v>166523</v>
      </c>
      <c r="E51" s="108">
        <v>176637</v>
      </c>
      <c r="F51" s="67">
        <f t="shared" si="5"/>
        <v>4.6406618099676611E-2</v>
      </c>
      <c r="G51" s="67">
        <f t="shared" si="6"/>
        <v>0.13940242281939805</v>
      </c>
      <c r="H51" s="53">
        <f t="shared" si="7"/>
        <v>21611</v>
      </c>
      <c r="I51" s="68">
        <f t="shared" si="4"/>
        <v>6.0137633953789946E-2</v>
      </c>
      <c r="J51" s="52">
        <f t="shared" si="8"/>
        <v>10114</v>
      </c>
    </row>
    <row r="52" spans="1:10">
      <c r="A52" s="80">
        <v>58</v>
      </c>
      <c r="B52" s="81" t="s">
        <v>52</v>
      </c>
      <c r="C52" s="53">
        <v>6453</v>
      </c>
      <c r="D52" s="53">
        <v>8235</v>
      </c>
      <c r="E52" s="108">
        <v>8382</v>
      </c>
      <c r="F52" s="67">
        <f t="shared" si="5"/>
        <v>2.2021449238352631E-3</v>
      </c>
      <c r="G52" s="67">
        <f t="shared" si="6"/>
        <v>0.29893072989307301</v>
      </c>
      <c r="H52" s="53">
        <f t="shared" si="7"/>
        <v>1929</v>
      </c>
      <c r="I52" s="68">
        <f t="shared" si="4"/>
        <v>5.367891161763028E-3</v>
      </c>
      <c r="J52" s="52">
        <f t="shared" si="8"/>
        <v>147</v>
      </c>
    </row>
    <row r="53" spans="1:10">
      <c r="A53" s="80">
        <v>59</v>
      </c>
      <c r="B53" s="81" t="s">
        <v>53</v>
      </c>
      <c r="C53" s="53">
        <v>9342</v>
      </c>
      <c r="D53" s="53">
        <v>8182</v>
      </c>
      <c r="E53" s="108">
        <v>8731</v>
      </c>
      <c r="F53" s="67">
        <f t="shared" si="5"/>
        <v>2.2938352815563925E-3</v>
      </c>
      <c r="G53" s="67">
        <f t="shared" si="6"/>
        <v>-6.5403553842860201E-2</v>
      </c>
      <c r="H53" s="53">
        <f t="shared" si="7"/>
        <v>-611</v>
      </c>
      <c r="I53" s="68">
        <f t="shared" si="4"/>
        <v>-1.7002496111131209E-3</v>
      </c>
      <c r="J53" s="52">
        <f t="shared" si="8"/>
        <v>549</v>
      </c>
    </row>
    <row r="54" spans="1:10">
      <c r="A54" s="80">
        <v>60</v>
      </c>
      <c r="B54" s="81" t="s">
        <v>54</v>
      </c>
      <c r="C54" s="53">
        <v>2811</v>
      </c>
      <c r="D54" s="53">
        <v>3012</v>
      </c>
      <c r="E54" s="108">
        <v>2911</v>
      </c>
      <c r="F54" s="67">
        <f t="shared" si="5"/>
        <v>7.6478690924414834E-4</v>
      </c>
      <c r="G54" s="67">
        <f t="shared" si="6"/>
        <v>3.557452863749555E-2</v>
      </c>
      <c r="H54" s="53">
        <f t="shared" si="7"/>
        <v>100</v>
      </c>
      <c r="I54" s="68">
        <f t="shared" si="4"/>
        <v>2.7827325877465155E-4</v>
      </c>
      <c r="J54" s="52">
        <f t="shared" si="8"/>
        <v>-101</v>
      </c>
    </row>
    <row r="55" spans="1:10">
      <c r="A55" s="80">
        <v>61</v>
      </c>
      <c r="B55" s="81" t="s">
        <v>55</v>
      </c>
      <c r="C55" s="53">
        <v>6595</v>
      </c>
      <c r="D55" s="53">
        <v>7348</v>
      </c>
      <c r="E55" s="108">
        <v>7570</v>
      </c>
      <c r="F55" s="67">
        <f t="shared" si="5"/>
        <v>1.988813776358022E-3</v>
      </c>
      <c r="G55" s="67">
        <f t="shared" si="6"/>
        <v>0.14783927217589082</v>
      </c>
      <c r="H55" s="53">
        <f t="shared" si="7"/>
        <v>975</v>
      </c>
      <c r="I55" s="68">
        <f t="shared" si="4"/>
        <v>2.7131642730528526E-3</v>
      </c>
      <c r="J55" s="52">
        <f t="shared" si="8"/>
        <v>222</v>
      </c>
    </row>
    <row r="56" spans="1:10">
      <c r="A56" s="80">
        <v>62</v>
      </c>
      <c r="B56" s="81" t="s">
        <v>56</v>
      </c>
      <c r="C56" s="53">
        <v>21323</v>
      </c>
      <c r="D56" s="53">
        <v>22254</v>
      </c>
      <c r="E56" s="108">
        <v>22248</v>
      </c>
      <c r="F56" s="67">
        <f t="shared" si="5"/>
        <v>5.8450632624059817E-3</v>
      </c>
      <c r="G56" s="67">
        <f t="shared" si="6"/>
        <v>4.3380387375134832E-2</v>
      </c>
      <c r="H56" s="53">
        <f t="shared" si="7"/>
        <v>925</v>
      </c>
      <c r="I56" s="68">
        <f t="shared" si="4"/>
        <v>2.5740276436655267E-3</v>
      </c>
      <c r="J56" s="52">
        <f t="shared" si="8"/>
        <v>-6</v>
      </c>
    </row>
    <row r="57" spans="1:10">
      <c r="A57" s="80">
        <v>63</v>
      </c>
      <c r="B57" s="81" t="s">
        <v>57</v>
      </c>
      <c r="C57" s="53">
        <v>31707</v>
      </c>
      <c r="D57" s="53">
        <v>33532</v>
      </c>
      <c r="E57" s="108">
        <v>34799</v>
      </c>
      <c r="F57" s="67">
        <f t="shared" si="5"/>
        <v>9.1425007402222997E-3</v>
      </c>
      <c r="G57" s="67">
        <f t="shared" si="6"/>
        <v>9.7517898255905636E-2</v>
      </c>
      <c r="H57" s="53">
        <f t="shared" si="7"/>
        <v>3092</v>
      </c>
      <c r="I57" s="68">
        <f t="shared" si="4"/>
        <v>8.6042091613122255E-3</v>
      </c>
      <c r="J57" s="52">
        <f t="shared" si="8"/>
        <v>1267</v>
      </c>
    </row>
    <row r="58" spans="1:10">
      <c r="A58" s="80">
        <v>64</v>
      </c>
      <c r="B58" s="81" t="s">
        <v>58</v>
      </c>
      <c r="C58" s="53">
        <v>43240</v>
      </c>
      <c r="D58" s="53">
        <v>42994</v>
      </c>
      <c r="E58" s="108">
        <v>42565</v>
      </c>
      <c r="F58" s="67">
        <f t="shared" si="5"/>
        <v>1.118280824183345E-2</v>
      </c>
      <c r="G58" s="67">
        <f t="shared" si="6"/>
        <v>-1.561054579093432E-2</v>
      </c>
      <c r="H58" s="53">
        <f t="shared" si="7"/>
        <v>-675</v>
      </c>
      <c r="I58" s="68">
        <f t="shared" si="4"/>
        <v>-1.8783444967288979E-3</v>
      </c>
      <c r="J58" s="52">
        <f t="shared" si="8"/>
        <v>-429</v>
      </c>
    </row>
    <row r="59" spans="1:10">
      <c r="A59" s="80">
        <v>65</v>
      </c>
      <c r="B59" s="81" t="s">
        <v>59</v>
      </c>
      <c r="C59" s="53">
        <v>13736</v>
      </c>
      <c r="D59" s="53">
        <v>13879</v>
      </c>
      <c r="E59" s="108">
        <v>13680</v>
      </c>
      <c r="F59" s="67">
        <f t="shared" si="5"/>
        <v>3.5940518441978527E-3</v>
      </c>
      <c r="G59" s="67">
        <f t="shared" si="6"/>
        <v>-4.0768782760629008E-3</v>
      </c>
      <c r="H59" s="53">
        <f t="shared" si="7"/>
        <v>-56</v>
      </c>
      <c r="I59" s="68">
        <f t="shared" si="4"/>
        <v>-1.5583302491380485E-4</v>
      </c>
      <c r="J59" s="52">
        <f t="shared" si="8"/>
        <v>-199</v>
      </c>
    </row>
    <row r="60" spans="1:10">
      <c r="A60" s="80">
        <v>66</v>
      </c>
      <c r="B60" s="81" t="s">
        <v>60</v>
      </c>
      <c r="C60" s="53">
        <v>22357</v>
      </c>
      <c r="D60" s="53">
        <v>24449</v>
      </c>
      <c r="E60" s="108">
        <v>24765</v>
      </c>
      <c r="F60" s="67">
        <f t="shared" si="5"/>
        <v>6.5063372749678229E-3</v>
      </c>
      <c r="G60" s="67">
        <f t="shared" si="6"/>
        <v>0.10770675850963904</v>
      </c>
      <c r="H60" s="53">
        <f t="shared" si="7"/>
        <v>2408</v>
      </c>
      <c r="I60" s="68">
        <f t="shared" si="4"/>
        <v>6.7008200712936087E-3</v>
      </c>
      <c r="J60" s="52">
        <f t="shared" si="8"/>
        <v>316</v>
      </c>
    </row>
    <row r="61" spans="1:10">
      <c r="A61" s="80">
        <v>68</v>
      </c>
      <c r="B61" s="81" t="s">
        <v>61</v>
      </c>
      <c r="C61" s="53">
        <v>20428</v>
      </c>
      <c r="D61" s="53">
        <v>23850</v>
      </c>
      <c r="E61" s="108">
        <v>23933</v>
      </c>
      <c r="F61" s="67">
        <f t="shared" si="5"/>
        <v>6.287751665730059E-3</v>
      </c>
      <c r="G61" s="67">
        <f t="shared" si="6"/>
        <v>0.17157822596436265</v>
      </c>
      <c r="H61" s="53">
        <f t="shared" si="7"/>
        <v>3505</v>
      </c>
      <c r="I61" s="68">
        <f t="shared" si="4"/>
        <v>9.7534777200515357E-3</v>
      </c>
      <c r="J61" s="52">
        <f t="shared" si="8"/>
        <v>83</v>
      </c>
    </row>
    <row r="62" spans="1:10">
      <c r="A62" s="80">
        <v>69</v>
      </c>
      <c r="B62" s="81" t="s">
        <v>62</v>
      </c>
      <c r="C62" s="53">
        <v>70115</v>
      </c>
      <c r="D62" s="53">
        <v>74821</v>
      </c>
      <c r="E62" s="108">
        <v>74988</v>
      </c>
      <c r="F62" s="67">
        <f t="shared" si="5"/>
        <v>1.9701078924905597E-2</v>
      </c>
      <c r="G62" s="67">
        <f t="shared" si="6"/>
        <v>6.9500106967125441E-2</v>
      </c>
      <c r="H62" s="53">
        <f t="shared" si="7"/>
        <v>4873</v>
      </c>
      <c r="I62" s="68">
        <f t="shared" si="4"/>
        <v>1.3560255900088769E-2</v>
      </c>
      <c r="J62" s="52">
        <f t="shared" si="8"/>
        <v>167</v>
      </c>
    </row>
    <row r="63" spans="1:10">
      <c r="A63" s="80">
        <v>70</v>
      </c>
      <c r="B63" s="81" t="s">
        <v>63</v>
      </c>
      <c r="C63" s="53">
        <v>90444</v>
      </c>
      <c r="D63" s="53">
        <v>91494</v>
      </c>
      <c r="E63" s="108">
        <v>91774</v>
      </c>
      <c r="F63" s="67">
        <f t="shared" si="5"/>
        <v>2.4111148680512697E-2</v>
      </c>
      <c r="G63" s="67">
        <f t="shared" si="6"/>
        <v>1.4705231966741851E-2</v>
      </c>
      <c r="H63" s="53">
        <f t="shared" si="7"/>
        <v>1330</v>
      </c>
      <c r="I63" s="68">
        <f t="shared" si="4"/>
        <v>3.7010343417028654E-3</v>
      </c>
      <c r="J63" s="52">
        <f t="shared" si="8"/>
        <v>280</v>
      </c>
    </row>
    <row r="64" spans="1:10">
      <c r="A64" s="80">
        <v>71</v>
      </c>
      <c r="B64" s="81" t="s">
        <v>64</v>
      </c>
      <c r="C64" s="53">
        <v>42089</v>
      </c>
      <c r="D64" s="53">
        <v>45773</v>
      </c>
      <c r="E64" s="108">
        <v>46033</v>
      </c>
      <c r="F64" s="67">
        <f t="shared" si="5"/>
        <v>1.2093931911108169E-2</v>
      </c>
      <c r="G64" s="67">
        <f t="shared" si="6"/>
        <v>9.3706194017439237E-2</v>
      </c>
      <c r="H64" s="53">
        <f t="shared" si="7"/>
        <v>3944</v>
      </c>
      <c r="I64" s="68">
        <f t="shared" si="4"/>
        <v>1.0975097326072256E-2</v>
      </c>
      <c r="J64" s="52">
        <f t="shared" si="8"/>
        <v>260</v>
      </c>
    </row>
    <row r="65" spans="1:10">
      <c r="A65" s="80">
        <v>72</v>
      </c>
      <c r="B65" s="81" t="s">
        <v>65</v>
      </c>
      <c r="C65" s="53">
        <v>3407</v>
      </c>
      <c r="D65" s="53">
        <v>3753</v>
      </c>
      <c r="E65" s="108">
        <v>3648</v>
      </c>
      <c r="F65" s="67">
        <f t="shared" si="5"/>
        <v>9.584138251194274E-4</v>
      </c>
      <c r="G65" s="67">
        <f t="shared" si="6"/>
        <v>7.0736718520692687E-2</v>
      </c>
      <c r="H65" s="53">
        <f t="shared" si="7"/>
        <v>241</v>
      </c>
      <c r="I65" s="68">
        <f t="shared" si="4"/>
        <v>6.706385536469102E-4</v>
      </c>
      <c r="J65" s="52">
        <f t="shared" si="8"/>
        <v>-105</v>
      </c>
    </row>
    <row r="66" spans="1:10">
      <c r="A66" s="80">
        <v>73</v>
      </c>
      <c r="B66" s="81" t="s">
        <v>66</v>
      </c>
      <c r="C66" s="53">
        <v>27004</v>
      </c>
      <c r="D66" s="53">
        <v>29652</v>
      </c>
      <c r="E66" s="108">
        <v>28718</v>
      </c>
      <c r="F66" s="67">
        <f t="shared" ref="F66:F90" si="9">E66/$E$90</f>
        <v>7.5448816419352287E-3</v>
      </c>
      <c r="G66" s="67">
        <f t="shared" ref="G66:G90" si="10">(E66-C66)/C66</f>
        <v>6.3472078210635455E-2</v>
      </c>
      <c r="H66" s="53">
        <f t="shared" ref="H66:H90" si="11">E66-C66</f>
        <v>1714</v>
      </c>
      <c r="I66" s="68">
        <f t="shared" si="4"/>
        <v>4.7696036553975269E-3</v>
      </c>
      <c r="J66" s="52">
        <f t="shared" si="8"/>
        <v>-934</v>
      </c>
    </row>
    <row r="67" spans="1:10">
      <c r="A67" s="80">
        <v>74</v>
      </c>
      <c r="B67" s="81" t="s">
        <v>67</v>
      </c>
      <c r="C67" s="53">
        <v>8986</v>
      </c>
      <c r="D67" s="53">
        <v>10744</v>
      </c>
      <c r="E67" s="108">
        <v>11030</v>
      </c>
      <c r="F67" s="67">
        <f t="shared" si="9"/>
        <v>2.8978356609285316E-3</v>
      </c>
      <c r="G67" s="67">
        <f t="shared" si="10"/>
        <v>0.22746494547073226</v>
      </c>
      <c r="H67" s="53">
        <f t="shared" si="11"/>
        <v>2044</v>
      </c>
      <c r="I67" s="68">
        <f t="shared" ref="I67:I90" si="12">H67/$H$90</f>
        <v>5.6879054093538772E-3</v>
      </c>
      <c r="J67" s="52">
        <f t="shared" ref="J67:J90" si="13">E67-D67</f>
        <v>286</v>
      </c>
    </row>
    <row r="68" spans="1:10">
      <c r="A68" s="80">
        <v>75</v>
      </c>
      <c r="B68" s="81" t="s">
        <v>68</v>
      </c>
      <c r="C68" s="53">
        <v>2352</v>
      </c>
      <c r="D68" s="53">
        <v>2545</v>
      </c>
      <c r="E68" s="108">
        <v>2504</v>
      </c>
      <c r="F68" s="67">
        <f t="shared" si="9"/>
        <v>6.5785861241750168E-4</v>
      </c>
      <c r="G68" s="67">
        <f t="shared" si="10"/>
        <v>6.4625850340136057E-2</v>
      </c>
      <c r="H68" s="53">
        <f t="shared" si="11"/>
        <v>152</v>
      </c>
      <c r="I68" s="68">
        <f t="shared" si="12"/>
        <v>4.2297535333747031E-4</v>
      </c>
      <c r="J68" s="52">
        <f t="shared" si="13"/>
        <v>-41</v>
      </c>
    </row>
    <row r="69" spans="1:10">
      <c r="A69" s="80">
        <v>77</v>
      </c>
      <c r="B69" s="81" t="s">
        <v>69</v>
      </c>
      <c r="C69" s="53">
        <v>6519</v>
      </c>
      <c r="D69" s="53">
        <v>6205</v>
      </c>
      <c r="E69" s="108">
        <v>6363</v>
      </c>
      <c r="F69" s="67">
        <f t="shared" si="9"/>
        <v>1.6717070091104484E-3</v>
      </c>
      <c r="G69" s="67">
        <f t="shared" si="10"/>
        <v>-2.3930050621260929E-2</v>
      </c>
      <c r="H69" s="53">
        <f t="shared" si="11"/>
        <v>-156</v>
      </c>
      <c r="I69" s="68">
        <f t="shared" si="12"/>
        <v>-4.3410628368845637E-4</v>
      </c>
      <c r="J69" s="52">
        <f t="shared" si="13"/>
        <v>158</v>
      </c>
    </row>
    <row r="70" spans="1:10">
      <c r="A70" s="80">
        <v>78</v>
      </c>
      <c r="B70" s="81" t="s">
        <v>70</v>
      </c>
      <c r="C70" s="53">
        <v>17097</v>
      </c>
      <c r="D70" s="53">
        <v>25104</v>
      </c>
      <c r="E70" s="108">
        <v>16367</v>
      </c>
      <c r="F70" s="67">
        <f t="shared" si="9"/>
        <v>4.2999887817241414E-3</v>
      </c>
      <c r="G70" s="67">
        <f t="shared" si="10"/>
        <v>-4.2697549277651049E-2</v>
      </c>
      <c r="H70" s="53">
        <f t="shared" si="11"/>
        <v>-730</v>
      </c>
      <c r="I70" s="68">
        <f t="shared" si="12"/>
        <v>-2.0313947890549561E-3</v>
      </c>
      <c r="J70" s="52">
        <f t="shared" si="13"/>
        <v>-8737</v>
      </c>
    </row>
    <row r="71" spans="1:10">
      <c r="A71" s="80">
        <v>79</v>
      </c>
      <c r="B71" s="81" t="s">
        <v>71</v>
      </c>
      <c r="C71" s="53">
        <v>21133</v>
      </c>
      <c r="D71" s="53">
        <v>22799</v>
      </c>
      <c r="E71" s="108">
        <v>20892</v>
      </c>
      <c r="F71" s="67">
        <f t="shared" si="9"/>
        <v>5.4888107550425096E-3</v>
      </c>
      <c r="G71" s="67">
        <f t="shared" si="10"/>
        <v>-1.1403965362229687E-2</v>
      </c>
      <c r="H71" s="53">
        <f t="shared" si="11"/>
        <v>-241</v>
      </c>
      <c r="I71" s="68">
        <f t="shared" si="12"/>
        <v>-6.706385536469102E-4</v>
      </c>
      <c r="J71" s="52">
        <f t="shared" si="13"/>
        <v>-1907</v>
      </c>
    </row>
    <row r="72" spans="1:10">
      <c r="A72" s="80">
        <v>80</v>
      </c>
      <c r="B72" s="81" t="s">
        <v>72</v>
      </c>
      <c r="C72" s="53">
        <v>29436</v>
      </c>
      <c r="D72" s="53">
        <v>31876</v>
      </c>
      <c r="E72" s="108">
        <v>32656</v>
      </c>
      <c r="F72" s="67">
        <f t="shared" si="9"/>
        <v>8.5794851625822423E-3</v>
      </c>
      <c r="G72" s="67">
        <f t="shared" si="10"/>
        <v>0.10938986275309145</v>
      </c>
      <c r="H72" s="53">
        <f t="shared" si="11"/>
        <v>3220</v>
      </c>
      <c r="I72" s="68">
        <f t="shared" si="12"/>
        <v>8.9603989325437797E-3</v>
      </c>
      <c r="J72" s="52">
        <f t="shared" si="13"/>
        <v>780</v>
      </c>
    </row>
    <row r="73" spans="1:10">
      <c r="A73" s="80">
        <v>81</v>
      </c>
      <c r="B73" s="81" t="s">
        <v>73</v>
      </c>
      <c r="C73" s="53">
        <v>188447</v>
      </c>
      <c r="D73" s="53">
        <v>193941</v>
      </c>
      <c r="E73" s="108">
        <v>248184</v>
      </c>
      <c r="F73" s="67">
        <f t="shared" si="9"/>
        <v>6.5203666878684202E-2</v>
      </c>
      <c r="G73" s="67">
        <f t="shared" si="10"/>
        <v>0.31699629073426483</v>
      </c>
      <c r="H73" s="53">
        <f t="shared" si="11"/>
        <v>59737</v>
      </c>
      <c r="I73" s="68">
        <f t="shared" si="12"/>
        <v>0.16623209659421359</v>
      </c>
      <c r="J73" s="52">
        <f t="shared" si="13"/>
        <v>54243</v>
      </c>
    </row>
    <row r="74" spans="1:10">
      <c r="A74" s="80">
        <v>82</v>
      </c>
      <c r="B74" s="81" t="s">
        <v>74</v>
      </c>
      <c r="C74" s="53">
        <v>157810</v>
      </c>
      <c r="D74" s="53">
        <v>163310</v>
      </c>
      <c r="E74" s="108">
        <v>165607</v>
      </c>
      <c r="F74" s="67">
        <f t="shared" si="9"/>
        <v>4.3508782438748082E-2</v>
      </c>
      <c r="G74" s="67">
        <f t="shared" si="10"/>
        <v>4.9407515366580064E-2</v>
      </c>
      <c r="H74" s="53">
        <f t="shared" si="11"/>
        <v>7797</v>
      </c>
      <c r="I74" s="68">
        <f t="shared" si="12"/>
        <v>2.1696965986659579E-2</v>
      </c>
      <c r="J74" s="52">
        <f t="shared" si="13"/>
        <v>2297</v>
      </c>
    </row>
    <row r="75" spans="1:10">
      <c r="A75" s="80">
        <v>84</v>
      </c>
      <c r="B75" s="81" t="s">
        <v>75</v>
      </c>
      <c r="C75" s="53">
        <v>2382</v>
      </c>
      <c r="D75" s="53">
        <v>6959</v>
      </c>
      <c r="E75" s="108">
        <v>8663</v>
      </c>
      <c r="F75" s="67">
        <f t="shared" si="9"/>
        <v>2.2759701115706138E-3</v>
      </c>
      <c r="G75" s="67">
        <f t="shared" si="10"/>
        <v>2.636859781696054</v>
      </c>
      <c r="H75" s="53">
        <f t="shared" si="11"/>
        <v>6281</v>
      </c>
      <c r="I75" s="68">
        <f t="shared" si="12"/>
        <v>1.7478343383635863E-2</v>
      </c>
      <c r="J75" s="52">
        <f t="shared" si="13"/>
        <v>1704</v>
      </c>
    </row>
    <row r="76" spans="1:10">
      <c r="A76" s="80">
        <v>85</v>
      </c>
      <c r="B76" s="81" t="s">
        <v>76</v>
      </c>
      <c r="C76" s="53">
        <v>302594</v>
      </c>
      <c r="D76" s="53">
        <v>324112</v>
      </c>
      <c r="E76" s="108">
        <v>381805</v>
      </c>
      <c r="F76" s="67">
        <f t="shared" si="9"/>
        <v>0.10030898862382756</v>
      </c>
      <c r="G76" s="67">
        <f t="shared" si="10"/>
        <v>0.26177320105487883</v>
      </c>
      <c r="H76" s="53">
        <f t="shared" si="11"/>
        <v>79211</v>
      </c>
      <c r="I76" s="68">
        <f t="shared" si="12"/>
        <v>0.22042303100798921</v>
      </c>
      <c r="J76" s="52">
        <f t="shared" si="13"/>
        <v>57693</v>
      </c>
    </row>
    <row r="77" spans="1:10">
      <c r="A77" s="80">
        <v>86</v>
      </c>
      <c r="B77" s="81" t="s">
        <v>77</v>
      </c>
      <c r="C77" s="53">
        <v>159415</v>
      </c>
      <c r="D77" s="53">
        <v>171452</v>
      </c>
      <c r="E77" s="108">
        <v>174754</v>
      </c>
      <c r="F77" s="67">
        <f t="shared" si="9"/>
        <v>4.5911910524923355E-2</v>
      </c>
      <c r="G77" s="67">
        <f t="shared" si="10"/>
        <v>9.6220556409371771E-2</v>
      </c>
      <c r="H77" s="53">
        <f t="shared" si="11"/>
        <v>15339</v>
      </c>
      <c r="I77" s="68">
        <f t="shared" si="12"/>
        <v>4.2684335163443797E-2</v>
      </c>
      <c r="J77" s="52">
        <f t="shared" si="13"/>
        <v>3302</v>
      </c>
    </row>
    <row r="78" spans="1:10">
      <c r="A78" s="80">
        <v>87</v>
      </c>
      <c r="B78" s="81" t="s">
        <v>78</v>
      </c>
      <c r="C78" s="52">
        <v>12378</v>
      </c>
      <c r="D78" s="53">
        <v>15435</v>
      </c>
      <c r="E78" s="107">
        <v>15644</v>
      </c>
      <c r="F78" s="67">
        <f t="shared" si="9"/>
        <v>4.1100399890812286E-3</v>
      </c>
      <c r="G78" s="67">
        <f t="shared" si="10"/>
        <v>0.26385522701567299</v>
      </c>
      <c r="H78" s="53">
        <f t="shared" si="11"/>
        <v>3266</v>
      </c>
      <c r="I78" s="68">
        <f t="shared" si="12"/>
        <v>9.0884046315801194E-3</v>
      </c>
      <c r="J78" s="52">
        <f t="shared" si="13"/>
        <v>209</v>
      </c>
    </row>
    <row r="79" spans="1:10">
      <c r="A79" s="80">
        <v>88</v>
      </c>
      <c r="B79" s="81" t="s">
        <v>79</v>
      </c>
      <c r="C79" s="52">
        <v>26049</v>
      </c>
      <c r="D79" s="53">
        <v>26624</v>
      </c>
      <c r="E79" s="107">
        <v>28403</v>
      </c>
      <c r="F79" s="67">
        <f t="shared" si="9"/>
        <v>7.4621238692069887E-3</v>
      </c>
      <c r="G79" s="67">
        <f t="shared" si="10"/>
        <v>9.0368152328304349E-2</v>
      </c>
      <c r="H79" s="53">
        <f t="shared" si="11"/>
        <v>2354</v>
      </c>
      <c r="I79" s="68">
        <f t="shared" si="12"/>
        <v>6.5505525115552967E-3</v>
      </c>
      <c r="J79" s="52">
        <f t="shared" si="13"/>
        <v>1779</v>
      </c>
    </row>
    <row r="80" spans="1:10">
      <c r="A80" s="80">
        <v>90</v>
      </c>
      <c r="B80" s="81" t="s">
        <v>80</v>
      </c>
      <c r="C80" s="52">
        <v>4998</v>
      </c>
      <c r="D80" s="53">
        <v>5413</v>
      </c>
      <c r="E80" s="107">
        <v>5235</v>
      </c>
      <c r="F80" s="67">
        <f t="shared" si="9"/>
        <v>1.3753553658169414E-3</v>
      </c>
      <c r="G80" s="67">
        <f t="shared" si="10"/>
        <v>4.7418967587034816E-2</v>
      </c>
      <c r="H80" s="53">
        <f t="shared" si="11"/>
        <v>237</v>
      </c>
      <c r="I80" s="68">
        <f t="shared" si="12"/>
        <v>6.5950762329592414E-4</v>
      </c>
      <c r="J80" s="52">
        <f t="shared" si="13"/>
        <v>-178</v>
      </c>
    </row>
    <row r="81" spans="1:10">
      <c r="A81" s="80">
        <v>91</v>
      </c>
      <c r="B81" s="81" t="s">
        <v>81</v>
      </c>
      <c r="C81" s="52">
        <v>954</v>
      </c>
      <c r="D81" s="53">
        <v>996</v>
      </c>
      <c r="E81" s="107">
        <v>1098</v>
      </c>
      <c r="F81" s="67">
        <f t="shared" si="9"/>
        <v>2.8846995065272236E-4</v>
      </c>
      <c r="G81" s="67">
        <f t="shared" si="10"/>
        <v>0.15094339622641509</v>
      </c>
      <c r="H81" s="53">
        <f t="shared" si="11"/>
        <v>144</v>
      </c>
      <c r="I81" s="68">
        <f t="shared" si="12"/>
        <v>4.0071349263549823E-4</v>
      </c>
      <c r="J81" s="52">
        <f t="shared" si="13"/>
        <v>102</v>
      </c>
    </row>
    <row r="82" spans="1:10">
      <c r="A82" s="80">
        <v>92</v>
      </c>
      <c r="B82" s="81" t="s">
        <v>82</v>
      </c>
      <c r="C82" s="52">
        <v>3412</v>
      </c>
      <c r="D82" s="53">
        <v>3119</v>
      </c>
      <c r="E82" s="107">
        <v>3151</v>
      </c>
      <c r="F82" s="67">
        <f t="shared" si="9"/>
        <v>8.2784045037042643E-4</v>
      </c>
      <c r="G82" s="67">
        <f t="shared" si="10"/>
        <v>-7.6494724501758496E-2</v>
      </c>
      <c r="H82" s="53">
        <f t="shared" si="11"/>
        <v>-261</v>
      </c>
      <c r="I82" s="68">
        <f t="shared" si="12"/>
        <v>-7.2629320540184054E-4</v>
      </c>
      <c r="J82" s="52">
        <f t="shared" si="13"/>
        <v>32</v>
      </c>
    </row>
    <row r="83" spans="1:10">
      <c r="A83" s="80">
        <v>93</v>
      </c>
      <c r="B83" s="81" t="s">
        <v>83</v>
      </c>
      <c r="C83" s="52">
        <v>11907</v>
      </c>
      <c r="D83" s="53">
        <v>13873</v>
      </c>
      <c r="E83" s="107">
        <v>13465</v>
      </c>
      <c r="F83" s="67">
        <f t="shared" si="9"/>
        <v>3.5375663802722284E-3</v>
      </c>
      <c r="G83" s="67">
        <f t="shared" si="10"/>
        <v>0.13084740068867054</v>
      </c>
      <c r="H83" s="53">
        <f t="shared" si="11"/>
        <v>1558</v>
      </c>
      <c r="I83" s="68">
        <f t="shared" si="12"/>
        <v>4.3354973717090713E-3</v>
      </c>
      <c r="J83" s="52">
        <f t="shared" si="13"/>
        <v>-408</v>
      </c>
    </row>
    <row r="84" spans="1:10">
      <c r="A84" s="80">
        <v>94</v>
      </c>
      <c r="B84" s="81" t="s">
        <v>84</v>
      </c>
      <c r="C84" s="52">
        <v>16469</v>
      </c>
      <c r="D84" s="53">
        <v>15794</v>
      </c>
      <c r="E84" s="107">
        <v>17974</v>
      </c>
      <c r="F84" s="67">
        <f t="shared" si="9"/>
        <v>4.7221847841821783E-3</v>
      </c>
      <c r="G84" s="67">
        <f t="shared" si="10"/>
        <v>9.1383812010443863E-2</v>
      </c>
      <c r="H84" s="53">
        <f t="shared" si="11"/>
        <v>1505</v>
      </c>
      <c r="I84" s="68">
        <f t="shared" si="12"/>
        <v>4.1880125445585056E-3</v>
      </c>
      <c r="J84" s="52">
        <f t="shared" si="13"/>
        <v>2180</v>
      </c>
    </row>
    <row r="85" spans="1:10">
      <c r="A85" s="80">
        <v>95</v>
      </c>
      <c r="B85" s="81" t="s">
        <v>85</v>
      </c>
      <c r="C85" s="52">
        <v>13714</v>
      </c>
      <c r="D85" s="53">
        <v>13496</v>
      </c>
      <c r="E85" s="107">
        <v>13573</v>
      </c>
      <c r="F85" s="67">
        <f t="shared" si="9"/>
        <v>3.5659404737790534E-3</v>
      </c>
      <c r="G85" s="67">
        <f t="shared" si="10"/>
        <v>-1.0281464197170775E-2</v>
      </c>
      <c r="H85" s="53">
        <f t="shared" si="11"/>
        <v>-141</v>
      </c>
      <c r="I85" s="68">
        <f t="shared" si="12"/>
        <v>-3.9236529487225865E-4</v>
      </c>
      <c r="J85" s="52">
        <f t="shared" si="13"/>
        <v>77</v>
      </c>
    </row>
    <row r="86" spans="1:10">
      <c r="A86" s="80">
        <v>96</v>
      </c>
      <c r="B86" s="81" t="s">
        <v>86</v>
      </c>
      <c r="C86" s="52">
        <v>47035</v>
      </c>
      <c r="D86" s="53">
        <v>48119</v>
      </c>
      <c r="E86" s="107">
        <v>47926</v>
      </c>
      <c r="F86" s="67">
        <f t="shared" si="9"/>
        <v>1.2591266716741687E-2</v>
      </c>
      <c r="G86" s="67">
        <f t="shared" si="10"/>
        <v>1.8943340065908365E-2</v>
      </c>
      <c r="H86" s="53">
        <f t="shared" si="11"/>
        <v>891</v>
      </c>
      <c r="I86" s="68">
        <f t="shared" si="12"/>
        <v>2.4794147356821451E-3</v>
      </c>
      <c r="J86" s="52">
        <f t="shared" si="13"/>
        <v>-193</v>
      </c>
    </row>
    <row r="87" spans="1:10">
      <c r="A87" s="80">
        <v>97</v>
      </c>
      <c r="B87" s="81" t="s">
        <v>87</v>
      </c>
      <c r="C87" s="52">
        <v>28517</v>
      </c>
      <c r="D87" s="53">
        <v>28978</v>
      </c>
      <c r="E87" s="107">
        <v>28307</v>
      </c>
      <c r="F87" s="67">
        <f t="shared" si="9"/>
        <v>7.4369024527564777E-3</v>
      </c>
      <c r="G87" s="67">
        <f t="shared" si="10"/>
        <v>-7.3640284742434335E-3</v>
      </c>
      <c r="H87" s="53">
        <f t="shared" si="11"/>
        <v>-210</v>
      </c>
      <c r="I87" s="68">
        <f t="shared" si="12"/>
        <v>-5.8437384342676822E-4</v>
      </c>
      <c r="J87" s="52">
        <f t="shared" si="13"/>
        <v>-671</v>
      </c>
    </row>
    <row r="88" spans="1:10">
      <c r="A88" s="80">
        <v>98</v>
      </c>
      <c r="B88" s="81" t="s">
        <v>88</v>
      </c>
      <c r="C88" s="52">
        <v>1270</v>
      </c>
      <c r="D88" s="53">
        <v>1257</v>
      </c>
      <c r="E88" s="107">
        <v>1239</v>
      </c>
      <c r="F88" s="67">
        <f t="shared" si="9"/>
        <v>3.2551390606441077E-4</v>
      </c>
      <c r="G88" s="67">
        <f t="shared" si="10"/>
        <v>-2.4409448818897637E-2</v>
      </c>
      <c r="H88" s="53">
        <f t="shared" si="11"/>
        <v>-31</v>
      </c>
      <c r="I88" s="68">
        <f t="shared" si="12"/>
        <v>-8.6264710220141974E-5</v>
      </c>
      <c r="J88" s="52">
        <f t="shared" si="13"/>
        <v>-18</v>
      </c>
    </row>
    <row r="89" spans="1:10" ht="15" thickBot="1">
      <c r="A89" s="80">
        <v>99</v>
      </c>
      <c r="B89" s="81" t="s">
        <v>89</v>
      </c>
      <c r="C89" s="52">
        <v>1583</v>
      </c>
      <c r="D89" s="53">
        <v>1722</v>
      </c>
      <c r="E89" s="107">
        <v>1728</v>
      </c>
      <c r="F89" s="67">
        <f t="shared" si="9"/>
        <v>4.5398549610920245E-4</v>
      </c>
      <c r="G89" s="67">
        <f t="shared" si="10"/>
        <v>9.1598231206569805E-2</v>
      </c>
      <c r="H89" s="53">
        <f t="shared" si="11"/>
        <v>145</v>
      </c>
      <c r="I89" s="68">
        <f t="shared" si="12"/>
        <v>4.0349622522324472E-4</v>
      </c>
      <c r="J89" s="52">
        <f t="shared" si="13"/>
        <v>6</v>
      </c>
    </row>
    <row r="90" spans="1:10" s="12" customFormat="1" ht="15" thickBot="1">
      <c r="A90" s="163" t="s">
        <v>90</v>
      </c>
      <c r="B90" s="164"/>
      <c r="C90" s="73">
        <v>3446930</v>
      </c>
      <c r="D90" s="72">
        <v>3678045</v>
      </c>
      <c r="E90" s="111">
        <v>3806289</v>
      </c>
      <c r="F90" s="74">
        <f t="shared" si="9"/>
        <v>1</v>
      </c>
      <c r="G90" s="74">
        <f t="shared" si="10"/>
        <v>0.10425480064869319</v>
      </c>
      <c r="H90" s="72">
        <f t="shared" si="11"/>
        <v>359359</v>
      </c>
      <c r="I90" s="75">
        <f t="shared" si="12"/>
        <v>1</v>
      </c>
      <c r="J90" s="73">
        <f t="shared" si="13"/>
        <v>128244</v>
      </c>
    </row>
    <row r="91" spans="1:10" s="10" customFormat="1">
      <c r="C91" s="20"/>
      <c r="D91" s="9"/>
      <c r="E91" s="9"/>
      <c r="H91" s="21"/>
      <c r="I91" s="21"/>
    </row>
    <row r="92" spans="1:10">
      <c r="C92" s="9"/>
      <c r="D92" s="9"/>
      <c r="E92" s="9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27"/>
  <sheetViews>
    <sheetView topLeftCell="K1" workbookViewId="0">
      <pane ySplit="1" topLeftCell="A19" activePane="bottomLeft" state="frozen"/>
      <selection activeCell="B23" sqref="B23"/>
      <selection pane="bottomLeft" activeCell="B17" sqref="B17"/>
    </sheetView>
  </sheetViews>
  <sheetFormatPr defaultColWidth="8.81640625" defaultRowHeight="14.5"/>
  <cols>
    <col min="1" max="1" width="13.7265625" style="8" bestFit="1" customWidth="1"/>
    <col min="2" max="2" width="34.453125" style="8" bestFit="1" customWidth="1"/>
    <col min="3" max="3" width="12" style="8" customWidth="1"/>
    <col min="4" max="4" width="12" style="8" bestFit="1" customWidth="1"/>
    <col min="5" max="5" width="12" style="8" customWidth="1"/>
    <col min="6" max="6" width="22.54296875" style="8" customWidth="1"/>
    <col min="7" max="7" width="28.453125" style="8" customWidth="1"/>
    <col min="8" max="8" width="26.7265625" style="8" customWidth="1"/>
    <col min="9" max="9" width="20.26953125" style="8" customWidth="1"/>
    <col min="10" max="10" width="29" style="8" customWidth="1"/>
    <col min="11" max="16384" width="8.81640625" style="8"/>
  </cols>
  <sheetData>
    <row r="1" spans="1:12" ht="44" thickBot="1">
      <c r="A1" s="16" t="s">
        <v>1</v>
      </c>
      <c r="B1" s="7" t="s">
        <v>91</v>
      </c>
      <c r="C1" s="3">
        <v>41913</v>
      </c>
      <c r="D1" s="3">
        <v>42248</v>
      </c>
      <c r="E1" s="3">
        <v>42278</v>
      </c>
      <c r="F1" s="1" t="s">
        <v>307</v>
      </c>
      <c r="G1" s="1" t="s">
        <v>284</v>
      </c>
      <c r="H1" s="1" t="s">
        <v>294</v>
      </c>
      <c r="I1" s="1" t="s">
        <v>306</v>
      </c>
      <c r="J1" s="34" t="s">
        <v>295</v>
      </c>
    </row>
    <row r="2" spans="1:12">
      <c r="A2" s="114">
        <v>10</v>
      </c>
      <c r="B2" s="117" t="s">
        <v>10</v>
      </c>
      <c r="C2" s="116">
        <v>121680</v>
      </c>
      <c r="D2" s="85">
        <v>132835</v>
      </c>
      <c r="E2" s="112">
        <v>132080</v>
      </c>
      <c r="F2" s="84">
        <f t="shared" ref="F2:F26" si="0">E2/$E$26</f>
        <v>0.15535917398980661</v>
      </c>
      <c r="G2" s="84">
        <f t="shared" ref="G2:G26" si="1">(E2-C2)/C2</f>
        <v>8.5470085470085472E-2</v>
      </c>
      <c r="H2" s="85">
        <f t="shared" ref="H2:H26" si="2">E2-C2</f>
        <v>10400</v>
      </c>
      <c r="I2" s="86">
        <f>H2/$H$26</f>
        <v>0.380061394532963</v>
      </c>
      <c r="J2" s="83">
        <f>E2-D2</f>
        <v>-755</v>
      </c>
      <c r="L2" s="11"/>
    </row>
    <row r="3" spans="1:12">
      <c r="A3" s="71">
        <v>11</v>
      </c>
      <c r="B3" s="70" t="s">
        <v>11</v>
      </c>
      <c r="C3" s="115">
        <v>2325</v>
      </c>
      <c r="D3" s="53">
        <v>2679</v>
      </c>
      <c r="E3" s="113">
        <v>2639</v>
      </c>
      <c r="F3" s="67">
        <f t="shared" si="0"/>
        <v>3.1041252283396398E-3</v>
      </c>
      <c r="G3" s="67">
        <f t="shared" si="1"/>
        <v>0.1350537634408602</v>
      </c>
      <c r="H3" s="53">
        <f t="shared" si="2"/>
        <v>314</v>
      </c>
      <c r="I3" s="68">
        <f t="shared" ref="I3:I26" si="3">H3/$H$26</f>
        <v>1.1474930565706767E-2</v>
      </c>
      <c r="J3" s="52">
        <f t="shared" ref="J3:J26" si="4">E3-D3</f>
        <v>-40</v>
      </c>
      <c r="L3" s="11"/>
    </row>
    <row r="4" spans="1:12">
      <c r="A4" s="71">
        <v>12</v>
      </c>
      <c r="B4" s="70" t="s">
        <v>12</v>
      </c>
      <c r="C4" s="115">
        <v>446</v>
      </c>
      <c r="D4" s="53">
        <v>483</v>
      </c>
      <c r="E4" s="113">
        <v>458</v>
      </c>
      <c r="F4" s="67">
        <f t="shared" si="0"/>
        <v>5.3872275656671287E-4</v>
      </c>
      <c r="G4" s="67">
        <f t="shared" si="1"/>
        <v>2.6905829596412557E-2</v>
      </c>
      <c r="H4" s="53">
        <f t="shared" si="2"/>
        <v>12</v>
      </c>
      <c r="I4" s="68">
        <f t="shared" si="3"/>
        <v>4.3853237830726501E-4</v>
      </c>
      <c r="J4" s="52">
        <f t="shared" si="4"/>
        <v>-25</v>
      </c>
      <c r="L4" s="11"/>
    </row>
    <row r="5" spans="1:12">
      <c r="A5" s="71">
        <v>13</v>
      </c>
      <c r="B5" s="70" t="s">
        <v>13</v>
      </c>
      <c r="C5" s="115">
        <v>125609</v>
      </c>
      <c r="D5" s="53">
        <v>119594</v>
      </c>
      <c r="E5" s="113">
        <v>121340</v>
      </c>
      <c r="F5" s="67">
        <f t="shared" si="0"/>
        <v>0.14272624297337322</v>
      </c>
      <c r="G5" s="67">
        <f t="shared" si="1"/>
        <v>-3.398641817067248E-2</v>
      </c>
      <c r="H5" s="53">
        <f t="shared" si="2"/>
        <v>-4269</v>
      </c>
      <c r="I5" s="68">
        <f t="shared" si="3"/>
        <v>-0.15600789358280953</v>
      </c>
      <c r="J5" s="52">
        <f t="shared" si="4"/>
        <v>1746</v>
      </c>
      <c r="L5" s="11"/>
    </row>
    <row r="6" spans="1:12">
      <c r="A6" s="71">
        <v>14</v>
      </c>
      <c r="B6" s="70" t="s">
        <v>14</v>
      </c>
      <c r="C6" s="115">
        <v>239259</v>
      </c>
      <c r="D6" s="53">
        <v>233873</v>
      </c>
      <c r="E6" s="113">
        <v>237577</v>
      </c>
      <c r="F6" s="67">
        <f t="shared" si="0"/>
        <v>0.27945007933810029</v>
      </c>
      <c r="G6" s="67">
        <f t="shared" si="1"/>
        <v>-7.0300385774411831E-3</v>
      </c>
      <c r="H6" s="53">
        <f t="shared" si="2"/>
        <v>-1682</v>
      </c>
      <c r="I6" s="68">
        <f t="shared" si="3"/>
        <v>-6.1467621692734981E-2</v>
      </c>
      <c r="J6" s="52">
        <f t="shared" si="4"/>
        <v>3704</v>
      </c>
      <c r="L6" s="11"/>
    </row>
    <row r="7" spans="1:12">
      <c r="A7" s="71">
        <v>15</v>
      </c>
      <c r="B7" s="70" t="s">
        <v>15</v>
      </c>
      <c r="C7" s="115">
        <v>12779</v>
      </c>
      <c r="D7" s="53">
        <v>12585</v>
      </c>
      <c r="E7" s="113">
        <v>12774</v>
      </c>
      <c r="F7" s="67">
        <f t="shared" si="0"/>
        <v>1.5025424655858492E-2</v>
      </c>
      <c r="G7" s="67">
        <f t="shared" si="1"/>
        <v>-3.9126692229438922E-4</v>
      </c>
      <c r="H7" s="53">
        <f t="shared" si="2"/>
        <v>-5</v>
      </c>
      <c r="I7" s="68">
        <f t="shared" si="3"/>
        <v>-1.8272182429469376E-4</v>
      </c>
      <c r="J7" s="52">
        <f t="shared" si="4"/>
        <v>189</v>
      </c>
      <c r="L7" s="11"/>
    </row>
    <row r="8" spans="1:12">
      <c r="A8" s="71">
        <v>16</v>
      </c>
      <c r="B8" s="70" t="s">
        <v>16</v>
      </c>
      <c r="C8" s="115">
        <v>9998</v>
      </c>
      <c r="D8" s="53">
        <v>8028</v>
      </c>
      <c r="E8" s="113">
        <v>8158</v>
      </c>
      <c r="F8" s="67">
        <f t="shared" si="0"/>
        <v>9.5958520700245489E-3</v>
      </c>
      <c r="G8" s="67">
        <f t="shared" si="1"/>
        <v>-0.18403680736147229</v>
      </c>
      <c r="H8" s="53">
        <f t="shared" si="2"/>
        <v>-1840</v>
      </c>
      <c r="I8" s="68">
        <f t="shared" si="3"/>
        <v>-6.7241631340447305E-2</v>
      </c>
      <c r="J8" s="52">
        <f t="shared" si="4"/>
        <v>130</v>
      </c>
      <c r="L8" s="11"/>
    </row>
    <row r="9" spans="1:12">
      <c r="A9" s="71">
        <v>17</v>
      </c>
      <c r="B9" s="70" t="s">
        <v>17</v>
      </c>
      <c r="C9" s="115">
        <v>9132</v>
      </c>
      <c r="D9" s="53">
        <v>9239</v>
      </c>
      <c r="E9" s="113">
        <v>9364</v>
      </c>
      <c r="F9" s="67">
        <f t="shared" si="0"/>
        <v>1.101441024561288E-2</v>
      </c>
      <c r="G9" s="67">
        <f t="shared" si="1"/>
        <v>2.5405168637757335E-2</v>
      </c>
      <c r="H9" s="53">
        <f t="shared" si="2"/>
        <v>232</v>
      </c>
      <c r="I9" s="68">
        <f t="shared" si="3"/>
        <v>8.4782926472737902E-3</v>
      </c>
      <c r="J9" s="52">
        <f t="shared" si="4"/>
        <v>125</v>
      </c>
      <c r="L9" s="11"/>
    </row>
    <row r="10" spans="1:12">
      <c r="A10" s="71">
        <v>18</v>
      </c>
      <c r="B10" s="70" t="s">
        <v>18</v>
      </c>
      <c r="C10" s="115">
        <v>14997</v>
      </c>
      <c r="D10" s="53">
        <v>13767</v>
      </c>
      <c r="E10" s="113">
        <v>13725</v>
      </c>
      <c r="F10" s="67">
        <f t="shared" si="0"/>
        <v>1.6144038938598546E-2</v>
      </c>
      <c r="G10" s="67">
        <f t="shared" si="1"/>
        <v>-8.4816963392678538E-2</v>
      </c>
      <c r="H10" s="53">
        <f t="shared" si="2"/>
        <v>-1272</v>
      </c>
      <c r="I10" s="68">
        <f t="shared" si="3"/>
        <v>-4.6484432100570093E-2</v>
      </c>
      <c r="J10" s="52">
        <f t="shared" si="4"/>
        <v>-42</v>
      </c>
      <c r="L10" s="11"/>
    </row>
    <row r="11" spans="1:12">
      <c r="A11" s="71">
        <v>19</v>
      </c>
      <c r="B11" s="70" t="s">
        <v>19</v>
      </c>
      <c r="C11" s="115">
        <v>952</v>
      </c>
      <c r="D11" s="53">
        <v>957</v>
      </c>
      <c r="E11" s="113">
        <v>970</v>
      </c>
      <c r="F11" s="67">
        <f t="shared" si="0"/>
        <v>1.1409630433836494E-3</v>
      </c>
      <c r="G11" s="67">
        <f t="shared" si="1"/>
        <v>1.8907563025210083E-2</v>
      </c>
      <c r="H11" s="53">
        <f t="shared" si="2"/>
        <v>18</v>
      </c>
      <c r="I11" s="68">
        <f t="shared" si="3"/>
        <v>6.5779856746089752E-4</v>
      </c>
      <c r="J11" s="52">
        <f t="shared" si="4"/>
        <v>13</v>
      </c>
      <c r="L11" s="11"/>
    </row>
    <row r="12" spans="1:12">
      <c r="A12" s="71">
        <v>20</v>
      </c>
      <c r="B12" s="70" t="s">
        <v>20</v>
      </c>
      <c r="C12" s="115">
        <v>16522</v>
      </c>
      <c r="D12" s="53">
        <v>16847</v>
      </c>
      <c r="E12" s="113">
        <v>17146</v>
      </c>
      <c r="F12" s="67">
        <f t="shared" si="0"/>
        <v>2.0167992105006239E-2</v>
      </c>
      <c r="G12" s="67">
        <f t="shared" si="1"/>
        <v>3.7767824718557073E-2</v>
      </c>
      <c r="H12" s="53">
        <f t="shared" si="2"/>
        <v>624</v>
      </c>
      <c r="I12" s="68">
        <f t="shared" si="3"/>
        <v>2.2803683671977781E-2</v>
      </c>
      <c r="J12" s="52">
        <f t="shared" si="4"/>
        <v>299</v>
      </c>
    </row>
    <row r="13" spans="1:12">
      <c r="A13" s="71">
        <v>21</v>
      </c>
      <c r="B13" s="70" t="s">
        <v>21</v>
      </c>
      <c r="C13" s="115">
        <v>6598</v>
      </c>
      <c r="D13" s="53">
        <v>7143</v>
      </c>
      <c r="E13" s="113">
        <v>7252</v>
      </c>
      <c r="F13" s="67">
        <f t="shared" si="0"/>
        <v>8.5301690624930166E-3</v>
      </c>
      <c r="G13" s="67">
        <f t="shared" si="1"/>
        <v>9.912094574113367E-2</v>
      </c>
      <c r="H13" s="53">
        <f t="shared" si="2"/>
        <v>654</v>
      </c>
      <c r="I13" s="68">
        <f t="shared" si="3"/>
        <v>2.3900014617745942E-2</v>
      </c>
      <c r="J13" s="52">
        <f t="shared" si="4"/>
        <v>109</v>
      </c>
    </row>
    <row r="14" spans="1:12">
      <c r="A14" s="71">
        <v>22</v>
      </c>
      <c r="B14" s="70" t="s">
        <v>22</v>
      </c>
      <c r="C14" s="115">
        <v>36612</v>
      </c>
      <c r="D14" s="53">
        <v>39977</v>
      </c>
      <c r="E14" s="113">
        <v>40604</v>
      </c>
      <c r="F14" s="67">
        <f t="shared" si="0"/>
        <v>4.7760477745927524E-2</v>
      </c>
      <c r="G14" s="67">
        <f t="shared" si="1"/>
        <v>0.10903528897629193</v>
      </c>
      <c r="H14" s="53">
        <f t="shared" si="2"/>
        <v>3992</v>
      </c>
      <c r="I14" s="68">
        <f t="shared" si="3"/>
        <v>0.1458851045168835</v>
      </c>
      <c r="J14" s="52">
        <f t="shared" si="4"/>
        <v>627</v>
      </c>
    </row>
    <row r="15" spans="1:12">
      <c r="A15" s="71">
        <v>23</v>
      </c>
      <c r="B15" s="70" t="s">
        <v>23</v>
      </c>
      <c r="C15" s="115">
        <v>27042</v>
      </c>
      <c r="D15" s="53">
        <v>29028</v>
      </c>
      <c r="E15" s="113">
        <v>28890</v>
      </c>
      <c r="F15" s="67">
        <f t="shared" si="0"/>
        <v>3.3981878683869725E-2</v>
      </c>
      <c r="G15" s="67">
        <f t="shared" si="1"/>
        <v>6.8338140670068784E-2</v>
      </c>
      <c r="H15" s="53">
        <f t="shared" si="2"/>
        <v>1848</v>
      </c>
      <c r="I15" s="68">
        <f t="shared" si="3"/>
        <v>6.7533986259318807E-2</v>
      </c>
      <c r="J15" s="52">
        <f t="shared" si="4"/>
        <v>-138</v>
      </c>
    </row>
    <row r="16" spans="1:12">
      <c r="A16" s="71">
        <v>24</v>
      </c>
      <c r="B16" s="70" t="s">
        <v>24</v>
      </c>
      <c r="C16" s="115">
        <v>11653</v>
      </c>
      <c r="D16" s="53">
        <v>11326</v>
      </c>
      <c r="E16" s="113">
        <v>11393</v>
      </c>
      <c r="F16" s="67">
        <f t="shared" si="0"/>
        <v>1.3401022632237029E-2</v>
      </c>
      <c r="G16" s="67">
        <f t="shared" si="1"/>
        <v>-2.2311851025486999E-2</v>
      </c>
      <c r="H16" s="53">
        <f t="shared" si="2"/>
        <v>-260</v>
      </c>
      <c r="I16" s="68">
        <f t="shared" si="3"/>
        <v>-9.5015348633240761E-3</v>
      </c>
      <c r="J16" s="52">
        <f t="shared" si="4"/>
        <v>67</v>
      </c>
      <c r="L16" s="12"/>
    </row>
    <row r="17" spans="1:12">
      <c r="A17" s="71">
        <v>25</v>
      </c>
      <c r="B17" s="70" t="s">
        <v>25</v>
      </c>
      <c r="C17" s="115">
        <v>52276</v>
      </c>
      <c r="D17" s="53">
        <v>55208</v>
      </c>
      <c r="E17" s="113">
        <v>55583</v>
      </c>
      <c r="F17" s="67">
        <f t="shared" si="0"/>
        <v>6.5379534887003488E-2</v>
      </c>
      <c r="G17" s="67">
        <f t="shared" si="1"/>
        <v>6.3260387175759436E-2</v>
      </c>
      <c r="H17" s="53">
        <f t="shared" si="2"/>
        <v>3307</v>
      </c>
      <c r="I17" s="68">
        <f t="shared" si="3"/>
        <v>0.12085221458851045</v>
      </c>
      <c r="J17" s="52">
        <f t="shared" si="4"/>
        <v>375</v>
      </c>
    </row>
    <row r="18" spans="1:12">
      <c r="A18" s="71">
        <v>26</v>
      </c>
      <c r="B18" s="70" t="s">
        <v>26</v>
      </c>
      <c r="C18" s="115">
        <v>11206</v>
      </c>
      <c r="D18" s="53">
        <v>11098</v>
      </c>
      <c r="E18" s="113">
        <v>11208</v>
      </c>
      <c r="F18" s="67">
        <f t="shared" si="0"/>
        <v>1.3183416278602002E-2</v>
      </c>
      <c r="G18" s="67">
        <f t="shared" si="1"/>
        <v>1.784758165268606E-4</v>
      </c>
      <c r="H18" s="53">
        <f t="shared" si="2"/>
        <v>2</v>
      </c>
      <c r="I18" s="68">
        <f t="shared" si="3"/>
        <v>7.3088729717877502E-5</v>
      </c>
      <c r="J18" s="52">
        <f t="shared" si="4"/>
        <v>110</v>
      </c>
    </row>
    <row r="19" spans="1:12">
      <c r="A19" s="71">
        <v>27</v>
      </c>
      <c r="B19" s="70" t="s">
        <v>27</v>
      </c>
      <c r="C19" s="115">
        <v>26249</v>
      </c>
      <c r="D19" s="53">
        <v>28807</v>
      </c>
      <c r="E19" s="113">
        <v>28824</v>
      </c>
      <c r="F19" s="67">
        <f t="shared" si="0"/>
        <v>3.3904246146897229E-2</v>
      </c>
      <c r="G19" s="67">
        <f t="shared" si="1"/>
        <v>9.8098975199055208E-2</v>
      </c>
      <c r="H19" s="53">
        <f t="shared" si="2"/>
        <v>2575</v>
      </c>
      <c r="I19" s="68">
        <f t="shared" si="3"/>
        <v>9.4101739511767285E-2</v>
      </c>
      <c r="J19" s="52">
        <f t="shared" si="4"/>
        <v>17</v>
      </c>
    </row>
    <row r="20" spans="1:12">
      <c r="A20" s="71">
        <v>28</v>
      </c>
      <c r="B20" s="70" t="s">
        <v>28</v>
      </c>
      <c r="C20" s="115">
        <v>16219</v>
      </c>
      <c r="D20" s="53">
        <v>18797</v>
      </c>
      <c r="E20" s="113">
        <v>18852</v>
      </c>
      <c r="F20" s="67">
        <f t="shared" si="0"/>
        <v>2.2174675560689236E-2</v>
      </c>
      <c r="G20" s="67">
        <f t="shared" si="1"/>
        <v>0.1623404648868611</v>
      </c>
      <c r="H20" s="53">
        <f t="shared" si="2"/>
        <v>2633</v>
      </c>
      <c r="I20" s="68">
        <f t="shared" si="3"/>
        <v>9.6221312673585732E-2</v>
      </c>
      <c r="J20" s="52">
        <f t="shared" si="4"/>
        <v>55</v>
      </c>
    </row>
    <row r="21" spans="1:12">
      <c r="A21" s="71">
        <v>29</v>
      </c>
      <c r="B21" s="70" t="s">
        <v>29</v>
      </c>
      <c r="C21" s="115">
        <v>21885</v>
      </c>
      <c r="D21" s="53">
        <v>25363</v>
      </c>
      <c r="E21" s="113">
        <v>25823</v>
      </c>
      <c r="F21" s="67">
        <f t="shared" si="0"/>
        <v>3.0374318215769049E-2</v>
      </c>
      <c r="G21" s="67">
        <f t="shared" si="1"/>
        <v>0.1799405985835047</v>
      </c>
      <c r="H21" s="53">
        <f t="shared" si="2"/>
        <v>3938</v>
      </c>
      <c r="I21" s="68">
        <f t="shared" si="3"/>
        <v>0.1439117088145008</v>
      </c>
      <c r="J21" s="52">
        <f t="shared" si="4"/>
        <v>460</v>
      </c>
    </row>
    <row r="22" spans="1:12">
      <c r="A22" s="71">
        <v>30</v>
      </c>
      <c r="B22" s="70" t="s">
        <v>30</v>
      </c>
      <c r="C22" s="115">
        <v>2706</v>
      </c>
      <c r="D22" s="53">
        <v>3034</v>
      </c>
      <c r="E22" s="113">
        <v>3103</v>
      </c>
      <c r="F22" s="67">
        <f t="shared" si="0"/>
        <v>3.6499054882674887E-3</v>
      </c>
      <c r="G22" s="67">
        <f t="shared" si="1"/>
        <v>0.14671101256467109</v>
      </c>
      <c r="H22" s="53">
        <f t="shared" si="2"/>
        <v>397</v>
      </c>
      <c r="I22" s="68">
        <f t="shared" si="3"/>
        <v>1.4508112848998684E-2</v>
      </c>
      <c r="J22" s="52">
        <f t="shared" si="4"/>
        <v>69</v>
      </c>
    </row>
    <row r="23" spans="1:12">
      <c r="A23" s="71">
        <v>31</v>
      </c>
      <c r="B23" s="70" t="s">
        <v>31</v>
      </c>
      <c r="C23" s="115">
        <v>20120</v>
      </c>
      <c r="D23" s="53">
        <v>21518</v>
      </c>
      <c r="E23" s="113">
        <v>21684</v>
      </c>
      <c r="F23" s="67">
        <f t="shared" si="0"/>
        <v>2.5505817147145417E-2</v>
      </c>
      <c r="G23" s="67">
        <f t="shared" si="1"/>
        <v>7.7733598409542748E-2</v>
      </c>
      <c r="H23" s="53">
        <f t="shared" si="2"/>
        <v>1564</v>
      </c>
      <c r="I23" s="68">
        <f t="shared" si="3"/>
        <v>5.7155386639380211E-2</v>
      </c>
      <c r="J23" s="52">
        <f t="shared" si="4"/>
        <v>166</v>
      </c>
    </row>
    <row r="24" spans="1:12">
      <c r="A24" s="71">
        <v>32</v>
      </c>
      <c r="B24" s="70" t="s">
        <v>32</v>
      </c>
      <c r="C24" s="115">
        <v>13797</v>
      </c>
      <c r="D24" s="53">
        <v>14956</v>
      </c>
      <c r="E24" s="113">
        <v>15292</v>
      </c>
      <c r="F24" s="67">
        <f t="shared" si="0"/>
        <v>1.7987223566415224E-2</v>
      </c>
      <c r="G24" s="67">
        <f t="shared" si="1"/>
        <v>0.10835688917880698</v>
      </c>
      <c r="H24" s="53">
        <f t="shared" si="2"/>
        <v>1495</v>
      </c>
      <c r="I24" s="68">
        <f t="shared" si="3"/>
        <v>5.4633825464113432E-2</v>
      </c>
      <c r="J24" s="52">
        <f t="shared" si="4"/>
        <v>336</v>
      </c>
    </row>
    <row r="25" spans="1:12" ht="15" thickBot="1">
      <c r="A25" s="32">
        <v>33</v>
      </c>
      <c r="B25" s="70" t="s">
        <v>33</v>
      </c>
      <c r="C25" s="115">
        <v>22163</v>
      </c>
      <c r="D25" s="53">
        <v>24112</v>
      </c>
      <c r="E25" s="113">
        <v>24359</v>
      </c>
      <c r="F25" s="67">
        <f t="shared" si="0"/>
        <v>2.8652287395651871E-2</v>
      </c>
      <c r="G25" s="67">
        <f t="shared" si="1"/>
        <v>9.9084059017281054E-2</v>
      </c>
      <c r="H25" s="53">
        <f t="shared" si="2"/>
        <v>2196</v>
      </c>
      <c r="I25" s="68">
        <f t="shared" si="3"/>
        <v>8.0251425230229503E-2</v>
      </c>
      <c r="J25" s="52">
        <f t="shared" si="4"/>
        <v>247</v>
      </c>
    </row>
    <row r="26" spans="1:12" s="12" customFormat="1" ht="15" thickBot="1">
      <c r="A26" s="163" t="s">
        <v>255</v>
      </c>
      <c r="B26" s="169"/>
      <c r="C26" s="103">
        <v>822795</v>
      </c>
      <c r="D26" s="72">
        <v>835680</v>
      </c>
      <c r="E26" s="72">
        <v>850159</v>
      </c>
      <c r="F26" s="74">
        <f t="shared" si="0"/>
        <v>1</v>
      </c>
      <c r="G26" s="74">
        <f t="shared" si="1"/>
        <v>3.3257372735614583E-2</v>
      </c>
      <c r="H26" s="72">
        <f t="shared" si="2"/>
        <v>27364</v>
      </c>
      <c r="I26" s="75">
        <f t="shared" si="3"/>
        <v>1</v>
      </c>
      <c r="J26" s="73">
        <f t="shared" si="4"/>
        <v>14479</v>
      </c>
      <c r="L26" s="8"/>
    </row>
    <row r="27" spans="1:12">
      <c r="H27" s="21"/>
      <c r="I27" s="21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topLeftCell="E1" workbookViewId="0">
      <selection activeCell="J87" sqref="J87"/>
    </sheetView>
  </sheetViews>
  <sheetFormatPr defaultColWidth="9.1796875" defaultRowHeight="14.5"/>
  <cols>
    <col min="1" max="1" width="11.81640625" style="8" customWidth="1"/>
    <col min="2" max="2" width="16.453125" style="8" bestFit="1" customWidth="1"/>
    <col min="3" max="3" width="12.54296875" style="8" customWidth="1"/>
    <col min="4" max="4" width="12.54296875" style="8" bestFit="1" customWidth="1"/>
    <col min="5" max="5" width="12.54296875" style="8" customWidth="1"/>
    <col min="6" max="6" width="19.26953125" style="8" customWidth="1"/>
    <col min="7" max="7" width="18.1796875" style="8" customWidth="1"/>
    <col min="8" max="8" width="30.453125" style="8" customWidth="1"/>
    <col min="9" max="9" width="27.453125" style="8" customWidth="1"/>
    <col min="10" max="10" width="22.26953125" style="8" customWidth="1"/>
    <col min="11" max="11" width="30.453125" style="8" customWidth="1"/>
    <col min="12" max="16384" width="9.1796875" style="8"/>
  </cols>
  <sheetData>
    <row r="1" spans="1:11" ht="58.5" thickBot="1">
      <c r="A1" s="36" t="s">
        <v>92</v>
      </c>
      <c r="B1" s="36" t="s">
        <v>175</v>
      </c>
      <c r="C1" s="36">
        <v>41913</v>
      </c>
      <c r="D1" s="36">
        <v>42248</v>
      </c>
      <c r="E1" s="36">
        <v>42278</v>
      </c>
      <c r="F1" s="1" t="s">
        <v>299</v>
      </c>
      <c r="G1" s="1" t="s">
        <v>283</v>
      </c>
      <c r="H1" s="1" t="s">
        <v>300</v>
      </c>
      <c r="I1" s="1" t="s">
        <v>301</v>
      </c>
      <c r="J1" s="1" t="s">
        <v>286</v>
      </c>
      <c r="K1" s="34" t="s">
        <v>302</v>
      </c>
    </row>
    <row r="2" spans="1:11">
      <c r="A2" s="87">
        <v>1</v>
      </c>
      <c r="B2" s="88" t="s">
        <v>93</v>
      </c>
      <c r="C2" s="83">
        <v>64648</v>
      </c>
      <c r="D2" s="83">
        <v>68264</v>
      </c>
      <c r="E2" s="119">
        <v>70539</v>
      </c>
      <c r="F2" s="121">
        <f>E2/'[1]4a_İl'!E2</f>
        <v>0.24171098440198471</v>
      </c>
      <c r="G2" s="84">
        <f t="shared" ref="G2:G65" si="0">E2/$E$83</f>
        <v>1.8532223906277217E-2</v>
      </c>
      <c r="H2" s="84">
        <f t="shared" ref="H2:H65" si="1">(E2-C2)/C2</f>
        <v>9.1124242049251333E-2</v>
      </c>
      <c r="I2" s="85">
        <f t="shared" ref="I2:I65" si="2">E2-C2</f>
        <v>5891</v>
      </c>
      <c r="J2" s="86">
        <f>I2/$I$83</f>
        <v>1.6393077674414721E-2</v>
      </c>
      <c r="K2" s="83">
        <f t="shared" ref="K2:K65" si="3">E2-D2</f>
        <v>2275</v>
      </c>
    </row>
    <row r="3" spans="1:11">
      <c r="A3" s="89">
        <v>2</v>
      </c>
      <c r="B3" s="90" t="s">
        <v>94</v>
      </c>
      <c r="C3" s="52">
        <v>7294</v>
      </c>
      <c r="D3" s="52">
        <v>7391</v>
      </c>
      <c r="E3" s="120">
        <v>8061</v>
      </c>
      <c r="F3" s="122">
        <f>E3/'[1]4a_İl'!E3</f>
        <v>0.19465842409021758</v>
      </c>
      <c r="G3" s="67">
        <f t="shared" si="0"/>
        <v>2.1178108125788661E-3</v>
      </c>
      <c r="H3" s="67">
        <f t="shared" si="1"/>
        <v>0.10515492185357829</v>
      </c>
      <c r="I3" s="53">
        <f t="shared" si="2"/>
        <v>767</v>
      </c>
      <c r="J3" s="68">
        <f t="shared" ref="J3:J66" si="4">I3/$I$83</f>
        <v>2.1343558948015771E-3</v>
      </c>
      <c r="K3" s="52">
        <f t="shared" si="3"/>
        <v>670</v>
      </c>
    </row>
    <row r="4" spans="1:11">
      <c r="A4" s="89">
        <v>3</v>
      </c>
      <c r="B4" s="90" t="s">
        <v>95</v>
      </c>
      <c r="C4" s="52">
        <v>15324</v>
      </c>
      <c r="D4" s="52">
        <v>17583</v>
      </c>
      <c r="E4" s="120">
        <v>17975</v>
      </c>
      <c r="F4" s="122">
        <f>E4/'[1]4a_İl'!E4</f>
        <v>0.19604528400663118</v>
      </c>
      <c r="G4" s="67">
        <f t="shared" si="0"/>
        <v>4.7224475072702044E-3</v>
      </c>
      <c r="H4" s="67">
        <f t="shared" si="1"/>
        <v>0.17299660663012267</v>
      </c>
      <c r="I4" s="53">
        <f t="shared" si="2"/>
        <v>2651</v>
      </c>
      <c r="J4" s="68">
        <f t="shared" si="4"/>
        <v>7.3770240901160121E-3</v>
      </c>
      <c r="K4" s="52">
        <f t="shared" si="3"/>
        <v>392</v>
      </c>
    </row>
    <row r="5" spans="1:11">
      <c r="A5" s="89">
        <v>4</v>
      </c>
      <c r="B5" s="90" t="s">
        <v>96</v>
      </c>
      <c r="C5" s="52">
        <v>2463</v>
      </c>
      <c r="D5" s="52">
        <v>2148</v>
      </c>
      <c r="E5" s="120">
        <v>2505</v>
      </c>
      <c r="F5" s="122">
        <f>E5/'[1]4a_İl'!E5</f>
        <v>0.11883301707779886</v>
      </c>
      <c r="G5" s="67">
        <f t="shared" si="0"/>
        <v>6.5812133550552778E-4</v>
      </c>
      <c r="H5" s="67">
        <f t="shared" si="1"/>
        <v>1.705237515225335E-2</v>
      </c>
      <c r="I5" s="53">
        <f t="shared" si="2"/>
        <v>42</v>
      </c>
      <c r="J5" s="68">
        <f t="shared" si="4"/>
        <v>1.1687476868535364E-4</v>
      </c>
      <c r="K5" s="52">
        <f t="shared" si="3"/>
        <v>357</v>
      </c>
    </row>
    <row r="6" spans="1:11">
      <c r="A6" s="89">
        <v>5</v>
      </c>
      <c r="B6" s="90" t="s">
        <v>97</v>
      </c>
      <c r="C6" s="52">
        <v>7501</v>
      </c>
      <c r="D6" s="52">
        <v>8345</v>
      </c>
      <c r="E6" s="120">
        <v>8917</v>
      </c>
      <c r="F6" s="122">
        <f>E6/'[1]4a_İl'!E6</f>
        <v>0.21278575860258675</v>
      </c>
      <c r="G6" s="67">
        <f t="shared" si="0"/>
        <v>2.3427017759292583E-3</v>
      </c>
      <c r="H6" s="67">
        <f t="shared" si="1"/>
        <v>0.18877483002266365</v>
      </c>
      <c r="I6" s="53">
        <f t="shared" si="2"/>
        <v>1416</v>
      </c>
      <c r="J6" s="68">
        <f t="shared" si="4"/>
        <v>3.940349344249066E-3</v>
      </c>
      <c r="K6" s="52">
        <f t="shared" si="3"/>
        <v>572</v>
      </c>
    </row>
    <row r="7" spans="1:11">
      <c r="A7" s="89">
        <v>6</v>
      </c>
      <c r="B7" s="90" t="s">
        <v>98</v>
      </c>
      <c r="C7" s="52">
        <v>305945</v>
      </c>
      <c r="D7" s="52">
        <v>353490</v>
      </c>
      <c r="E7" s="120">
        <v>366686</v>
      </c>
      <c r="F7" s="122">
        <f>E7/'[1]4a_İl'!E7</f>
        <v>0.3102255672175418</v>
      </c>
      <c r="G7" s="67">
        <f t="shared" si="0"/>
        <v>9.6336878255960073E-2</v>
      </c>
      <c r="H7" s="67">
        <f t="shared" si="1"/>
        <v>0.19853568451845921</v>
      </c>
      <c r="I7" s="53">
        <f t="shared" si="2"/>
        <v>60741</v>
      </c>
      <c r="J7" s="68">
        <f t="shared" si="4"/>
        <v>0.16902596011231108</v>
      </c>
      <c r="K7" s="52">
        <f t="shared" si="3"/>
        <v>13196</v>
      </c>
    </row>
    <row r="8" spans="1:11">
      <c r="A8" s="89">
        <v>7</v>
      </c>
      <c r="B8" s="90" t="s">
        <v>99</v>
      </c>
      <c r="C8" s="52">
        <v>154434</v>
      </c>
      <c r="D8" s="52">
        <v>172242</v>
      </c>
      <c r="E8" s="120">
        <v>166946</v>
      </c>
      <c r="F8" s="122">
        <f>E8/'[1]4a_İl'!E8</f>
        <v>0.28203243915335868</v>
      </c>
      <c r="G8" s="67">
        <f t="shared" si="0"/>
        <v>4.3860568653615109E-2</v>
      </c>
      <c r="H8" s="67">
        <f t="shared" si="1"/>
        <v>8.101842858437909E-2</v>
      </c>
      <c r="I8" s="53">
        <f t="shared" si="2"/>
        <v>12512</v>
      </c>
      <c r="J8" s="68">
        <f t="shared" si="4"/>
        <v>3.4817550137884401E-2</v>
      </c>
      <c r="K8" s="52">
        <f t="shared" si="3"/>
        <v>-5296</v>
      </c>
    </row>
    <row r="9" spans="1:11">
      <c r="A9" s="89">
        <v>8</v>
      </c>
      <c r="B9" s="90" t="s">
        <v>100</v>
      </c>
      <c r="C9" s="52">
        <v>3876</v>
      </c>
      <c r="D9" s="52">
        <v>4117</v>
      </c>
      <c r="E9" s="120">
        <v>5214</v>
      </c>
      <c r="F9" s="122">
        <f>E9/'[1]4a_İl'!E9</f>
        <v>0.22384407332675052</v>
      </c>
      <c r="G9" s="67">
        <f t="shared" si="0"/>
        <v>1.3698381809683921E-3</v>
      </c>
      <c r="H9" s="67">
        <f t="shared" si="1"/>
        <v>0.34520123839009287</v>
      </c>
      <c r="I9" s="53">
        <f t="shared" si="2"/>
        <v>1338</v>
      </c>
      <c r="J9" s="68">
        <f t="shared" si="4"/>
        <v>3.7232962024048373E-3</v>
      </c>
      <c r="K9" s="52">
        <f t="shared" si="3"/>
        <v>1097</v>
      </c>
    </row>
    <row r="10" spans="1:11">
      <c r="A10" s="89">
        <v>9</v>
      </c>
      <c r="B10" s="90" t="s">
        <v>101</v>
      </c>
      <c r="C10" s="52">
        <v>40306</v>
      </c>
      <c r="D10" s="52">
        <v>44722</v>
      </c>
      <c r="E10" s="120">
        <v>46295</v>
      </c>
      <c r="F10" s="122">
        <f>E10/'[1]4a_İl'!E10</f>
        <v>0.28549492158833722</v>
      </c>
      <c r="G10" s="67">
        <f t="shared" si="0"/>
        <v>1.2162765360171022E-2</v>
      </c>
      <c r="H10" s="67">
        <f t="shared" si="1"/>
        <v>0.14858829950875801</v>
      </c>
      <c r="I10" s="53">
        <f t="shared" si="2"/>
        <v>5989</v>
      </c>
      <c r="J10" s="68">
        <f t="shared" si="4"/>
        <v>1.666578546801388E-2</v>
      </c>
      <c r="K10" s="52">
        <f t="shared" si="3"/>
        <v>1573</v>
      </c>
    </row>
    <row r="11" spans="1:11">
      <c r="A11" s="89">
        <v>10</v>
      </c>
      <c r="B11" s="90" t="s">
        <v>102</v>
      </c>
      <c r="C11" s="52">
        <v>38454</v>
      </c>
      <c r="D11" s="52">
        <v>43814</v>
      </c>
      <c r="E11" s="120">
        <v>44460</v>
      </c>
      <c r="F11" s="122">
        <f>E11/'[1]4a_İl'!E11</f>
        <v>0.26253941634287198</v>
      </c>
      <c r="G11" s="67">
        <f t="shared" si="0"/>
        <v>1.1680668493643021E-2</v>
      </c>
      <c r="H11" s="67">
        <f t="shared" si="1"/>
        <v>0.15618661257606492</v>
      </c>
      <c r="I11" s="53">
        <f t="shared" si="2"/>
        <v>6006</v>
      </c>
      <c r="J11" s="68">
        <f t="shared" si="4"/>
        <v>1.6713091922005572E-2</v>
      </c>
      <c r="K11" s="52">
        <f t="shared" si="3"/>
        <v>646</v>
      </c>
    </row>
    <row r="12" spans="1:11">
      <c r="A12" s="89">
        <v>11</v>
      </c>
      <c r="B12" s="90" t="s">
        <v>103</v>
      </c>
      <c r="C12" s="52">
        <v>10021</v>
      </c>
      <c r="D12" s="52">
        <v>10857</v>
      </c>
      <c r="E12" s="120">
        <v>11102</v>
      </c>
      <c r="F12" s="122">
        <f>E12/'[1]4a_İl'!E12</f>
        <v>0.25680645832851429</v>
      </c>
      <c r="G12" s="67">
        <f t="shared" si="0"/>
        <v>2.9167517232664151E-3</v>
      </c>
      <c r="H12" s="67">
        <f t="shared" si="1"/>
        <v>0.10787346572198384</v>
      </c>
      <c r="I12" s="53">
        <f t="shared" si="2"/>
        <v>1081</v>
      </c>
      <c r="J12" s="68">
        <f t="shared" si="4"/>
        <v>3.0081339273539832E-3</v>
      </c>
      <c r="K12" s="52">
        <f t="shared" si="3"/>
        <v>245</v>
      </c>
    </row>
    <row r="13" spans="1:11">
      <c r="A13" s="89">
        <v>12</v>
      </c>
      <c r="B13" s="90" t="s">
        <v>104</v>
      </c>
      <c r="C13" s="52">
        <v>3164</v>
      </c>
      <c r="D13" s="52">
        <v>2887</v>
      </c>
      <c r="E13" s="120">
        <v>3396</v>
      </c>
      <c r="F13" s="122">
        <f>E13/'[1]4a_İl'!E13</f>
        <v>0.14985438178448504</v>
      </c>
      <c r="G13" s="67">
        <f t="shared" si="0"/>
        <v>8.9220760693683532E-4</v>
      </c>
      <c r="H13" s="67">
        <f t="shared" si="1"/>
        <v>7.3324905183312264E-2</v>
      </c>
      <c r="I13" s="53">
        <f t="shared" si="2"/>
        <v>232</v>
      </c>
      <c r="J13" s="68">
        <f t="shared" si="4"/>
        <v>6.4559396035719153E-4</v>
      </c>
      <c r="K13" s="52">
        <f t="shared" si="3"/>
        <v>509</v>
      </c>
    </row>
    <row r="14" spans="1:11">
      <c r="A14" s="89">
        <v>13</v>
      </c>
      <c r="B14" s="90" t="s">
        <v>105</v>
      </c>
      <c r="C14" s="52">
        <v>2285</v>
      </c>
      <c r="D14" s="52">
        <v>2320</v>
      </c>
      <c r="E14" s="120">
        <v>3519</v>
      </c>
      <c r="F14" s="122">
        <f>E14/'[1]4a_İl'!E14</f>
        <v>0.17438057482656094</v>
      </c>
      <c r="G14" s="67">
        <f t="shared" si="0"/>
        <v>9.2452254676405287E-4</v>
      </c>
      <c r="H14" s="67">
        <f t="shared" si="1"/>
        <v>0.54004376367614881</v>
      </c>
      <c r="I14" s="53">
        <f t="shared" si="2"/>
        <v>1234</v>
      </c>
      <c r="J14" s="68">
        <f t="shared" si="4"/>
        <v>3.4338920132791998E-3</v>
      </c>
      <c r="K14" s="52">
        <f t="shared" si="3"/>
        <v>1199</v>
      </c>
    </row>
    <row r="15" spans="1:11">
      <c r="A15" s="89">
        <v>14</v>
      </c>
      <c r="B15" s="90" t="s">
        <v>106</v>
      </c>
      <c r="C15" s="52">
        <v>15032</v>
      </c>
      <c r="D15" s="52">
        <v>16141</v>
      </c>
      <c r="E15" s="120">
        <v>17259</v>
      </c>
      <c r="F15" s="122">
        <f>E15/'[1]4a_İl'!E15</f>
        <v>0.29209470780374702</v>
      </c>
      <c r="G15" s="67">
        <f t="shared" si="0"/>
        <v>4.5343377762434751E-3</v>
      </c>
      <c r="H15" s="67">
        <f t="shared" si="1"/>
        <v>0.14815061202767429</v>
      </c>
      <c r="I15" s="53">
        <f t="shared" si="2"/>
        <v>2227</v>
      </c>
      <c r="J15" s="68">
        <f t="shared" si="4"/>
        <v>6.1971454729114897E-3</v>
      </c>
      <c r="K15" s="52">
        <f t="shared" si="3"/>
        <v>1118</v>
      </c>
    </row>
    <row r="16" spans="1:11">
      <c r="A16" s="89">
        <v>15</v>
      </c>
      <c r="B16" s="90" t="s">
        <v>107</v>
      </c>
      <c r="C16" s="52">
        <v>7530</v>
      </c>
      <c r="D16" s="52">
        <v>7918</v>
      </c>
      <c r="E16" s="120">
        <v>8944</v>
      </c>
      <c r="F16" s="122">
        <f>E16/'[1]4a_İl'!E16</f>
        <v>0.2398176699289449</v>
      </c>
      <c r="G16" s="67">
        <f t="shared" si="0"/>
        <v>2.3497952993059646E-3</v>
      </c>
      <c r="H16" s="67">
        <f t="shared" si="1"/>
        <v>0.18778220451527225</v>
      </c>
      <c r="I16" s="53">
        <f t="shared" si="2"/>
        <v>1414</v>
      </c>
      <c r="J16" s="68">
        <f t="shared" si="4"/>
        <v>3.9347838790735725E-3</v>
      </c>
      <c r="K16" s="52">
        <f t="shared" si="3"/>
        <v>1026</v>
      </c>
    </row>
    <row r="17" spans="1:11">
      <c r="A17" s="89">
        <v>16</v>
      </c>
      <c r="B17" s="90" t="s">
        <v>108</v>
      </c>
      <c r="C17" s="52">
        <v>180956</v>
      </c>
      <c r="D17" s="52">
        <v>193216</v>
      </c>
      <c r="E17" s="120">
        <v>207468</v>
      </c>
      <c r="F17" s="122">
        <f>E17/'[1]4a_İl'!E17</f>
        <v>0.32115839188605555</v>
      </c>
      <c r="G17" s="67">
        <f t="shared" si="0"/>
        <v>5.4506633626611116E-2</v>
      </c>
      <c r="H17" s="67">
        <f t="shared" si="1"/>
        <v>0.14651075399544641</v>
      </c>
      <c r="I17" s="53">
        <f t="shared" si="2"/>
        <v>26512</v>
      </c>
      <c r="J17" s="68">
        <f t="shared" si="4"/>
        <v>7.3775806366335614E-2</v>
      </c>
      <c r="K17" s="52">
        <f t="shared" si="3"/>
        <v>14252</v>
      </c>
    </row>
    <row r="18" spans="1:11">
      <c r="A18" s="89">
        <v>17</v>
      </c>
      <c r="B18" s="90" t="s">
        <v>109</v>
      </c>
      <c r="C18" s="52">
        <v>19358</v>
      </c>
      <c r="D18" s="52">
        <v>22414</v>
      </c>
      <c r="E18" s="120">
        <v>22276</v>
      </c>
      <c r="F18" s="122">
        <f>E18/'[1]4a_İl'!E18</f>
        <v>0.26468316678746689</v>
      </c>
      <c r="G18" s="67">
        <f t="shared" si="0"/>
        <v>5.852419508870714E-3</v>
      </c>
      <c r="H18" s="67">
        <f t="shared" si="1"/>
        <v>0.15073871267692943</v>
      </c>
      <c r="I18" s="53">
        <f t="shared" si="2"/>
        <v>2918</v>
      </c>
      <c r="J18" s="68">
        <f t="shared" si="4"/>
        <v>8.1200136910443317E-3</v>
      </c>
      <c r="K18" s="52">
        <f t="shared" si="3"/>
        <v>-138</v>
      </c>
    </row>
    <row r="19" spans="1:11">
      <c r="A19" s="89">
        <v>18</v>
      </c>
      <c r="B19" s="90" t="s">
        <v>110</v>
      </c>
      <c r="C19" s="52">
        <v>5097</v>
      </c>
      <c r="D19" s="52">
        <v>5486</v>
      </c>
      <c r="E19" s="120">
        <v>5950</v>
      </c>
      <c r="F19" s="122">
        <f>E19/'[1]4a_İl'!E19</f>
        <v>0.24984253621667016</v>
      </c>
      <c r="G19" s="67">
        <f t="shared" si="0"/>
        <v>1.563202373755645E-3</v>
      </c>
      <c r="H19" s="67">
        <f t="shared" si="1"/>
        <v>0.16735334510496369</v>
      </c>
      <c r="I19" s="53">
        <f t="shared" si="2"/>
        <v>853</v>
      </c>
      <c r="J19" s="68">
        <f t="shared" si="4"/>
        <v>2.3736708973477777E-3</v>
      </c>
      <c r="K19" s="52">
        <f t="shared" si="3"/>
        <v>464</v>
      </c>
    </row>
    <row r="20" spans="1:11">
      <c r="A20" s="89">
        <v>19</v>
      </c>
      <c r="B20" s="90" t="s">
        <v>111</v>
      </c>
      <c r="C20" s="52">
        <v>11955</v>
      </c>
      <c r="D20" s="52">
        <v>12637</v>
      </c>
      <c r="E20" s="120">
        <v>13757</v>
      </c>
      <c r="F20" s="122">
        <f>E20/'[1]4a_İl'!E20</f>
        <v>0.2478113628994488</v>
      </c>
      <c r="G20" s="67">
        <f t="shared" si="0"/>
        <v>3.6142815219758666E-3</v>
      </c>
      <c r="H20" s="67">
        <f t="shared" si="1"/>
        <v>0.1507319113341698</v>
      </c>
      <c r="I20" s="53">
        <f t="shared" si="2"/>
        <v>1802</v>
      </c>
      <c r="J20" s="68">
        <f t="shared" si="4"/>
        <v>5.014484123119221E-3</v>
      </c>
      <c r="K20" s="52">
        <f t="shared" si="3"/>
        <v>1120</v>
      </c>
    </row>
    <row r="21" spans="1:11">
      <c r="A21" s="89">
        <v>20</v>
      </c>
      <c r="B21" s="90" t="s">
        <v>112</v>
      </c>
      <c r="C21" s="52">
        <v>58304</v>
      </c>
      <c r="D21" s="52">
        <v>61761</v>
      </c>
      <c r="E21" s="120">
        <v>62076</v>
      </c>
      <c r="F21" s="122">
        <f>E21/'[1]4a_İl'!E21</f>
        <v>0.32880804699376559</v>
      </c>
      <c r="G21" s="67">
        <f t="shared" si="0"/>
        <v>1.6308798412311833E-2</v>
      </c>
      <c r="H21" s="67">
        <f t="shared" si="1"/>
        <v>6.4695389681668491E-2</v>
      </c>
      <c r="I21" s="53">
        <f t="shared" si="2"/>
        <v>3772</v>
      </c>
      <c r="J21" s="68">
        <f t="shared" si="4"/>
        <v>1.0496467320979856E-2</v>
      </c>
      <c r="K21" s="52">
        <f t="shared" si="3"/>
        <v>315</v>
      </c>
    </row>
    <row r="22" spans="1:11">
      <c r="A22" s="89">
        <v>21</v>
      </c>
      <c r="B22" s="90" t="s">
        <v>113</v>
      </c>
      <c r="C22" s="52">
        <v>17794</v>
      </c>
      <c r="D22" s="52">
        <v>18143</v>
      </c>
      <c r="E22" s="120">
        <v>22279</v>
      </c>
      <c r="F22" s="122">
        <f>E22/'[1]4a_İl'!E22</f>
        <v>0.19001117261260031</v>
      </c>
      <c r="G22" s="67">
        <f t="shared" si="0"/>
        <v>5.8532076781347923E-3</v>
      </c>
      <c r="H22" s="67">
        <f t="shared" si="1"/>
        <v>0.2520512532314263</v>
      </c>
      <c r="I22" s="53">
        <f t="shared" si="2"/>
        <v>4485</v>
      </c>
      <c r="J22" s="68">
        <f t="shared" si="4"/>
        <v>1.2480555656043122E-2</v>
      </c>
      <c r="K22" s="52">
        <f t="shared" si="3"/>
        <v>4136</v>
      </c>
    </row>
    <row r="23" spans="1:11">
      <c r="A23" s="89">
        <v>22</v>
      </c>
      <c r="B23" s="90" t="s">
        <v>114</v>
      </c>
      <c r="C23" s="52">
        <v>18943</v>
      </c>
      <c r="D23" s="52">
        <v>19987</v>
      </c>
      <c r="E23" s="120">
        <v>20563</v>
      </c>
      <c r="F23" s="122">
        <f>E23/'[1]4a_İl'!E23</f>
        <v>0.33092471595481027</v>
      </c>
      <c r="G23" s="67">
        <f t="shared" si="0"/>
        <v>5.4023748590819034E-3</v>
      </c>
      <c r="H23" s="67">
        <f t="shared" si="1"/>
        <v>8.5519717045874466E-2</v>
      </c>
      <c r="I23" s="53">
        <f t="shared" si="2"/>
        <v>1620</v>
      </c>
      <c r="J23" s="68">
        <f t="shared" si="4"/>
        <v>4.5080267921493548E-3</v>
      </c>
      <c r="K23" s="52">
        <f t="shared" si="3"/>
        <v>576</v>
      </c>
    </row>
    <row r="24" spans="1:11">
      <c r="A24" s="89">
        <v>23</v>
      </c>
      <c r="B24" s="90" t="s">
        <v>115</v>
      </c>
      <c r="C24" s="52">
        <v>9413</v>
      </c>
      <c r="D24" s="52">
        <v>10215</v>
      </c>
      <c r="E24" s="120">
        <v>10626</v>
      </c>
      <c r="F24" s="122">
        <f>E24/'[1]4a_İl'!E24</f>
        <v>0.16711751383995974</v>
      </c>
      <c r="G24" s="67">
        <f t="shared" si="0"/>
        <v>2.7916955333659637E-3</v>
      </c>
      <c r="H24" s="67">
        <f t="shared" si="1"/>
        <v>0.12886433655582705</v>
      </c>
      <c r="I24" s="53">
        <f t="shared" si="2"/>
        <v>1213</v>
      </c>
      <c r="J24" s="68">
        <f t="shared" si="4"/>
        <v>3.375454628936523E-3</v>
      </c>
      <c r="K24" s="52">
        <f t="shared" si="3"/>
        <v>411</v>
      </c>
    </row>
    <row r="25" spans="1:11">
      <c r="A25" s="89">
        <v>24</v>
      </c>
      <c r="B25" s="90" t="s">
        <v>116</v>
      </c>
      <c r="C25" s="52">
        <v>4406</v>
      </c>
      <c r="D25" s="52">
        <v>4379</v>
      </c>
      <c r="E25" s="120">
        <v>5209</v>
      </c>
      <c r="F25" s="122">
        <f>E25/'[1]4a_İl'!E25</f>
        <v>0.19976223347139133</v>
      </c>
      <c r="G25" s="67">
        <f t="shared" si="0"/>
        <v>1.3685245655282612E-3</v>
      </c>
      <c r="H25" s="67">
        <f t="shared" si="1"/>
        <v>0.18225147526100771</v>
      </c>
      <c r="I25" s="53">
        <f t="shared" si="2"/>
        <v>803</v>
      </c>
      <c r="J25" s="68">
        <f t="shared" si="4"/>
        <v>2.2345342679604518E-3</v>
      </c>
      <c r="K25" s="52">
        <f t="shared" si="3"/>
        <v>830</v>
      </c>
    </row>
    <row r="26" spans="1:11">
      <c r="A26" s="89">
        <v>25</v>
      </c>
      <c r="B26" s="90" t="s">
        <v>117</v>
      </c>
      <c r="C26" s="52">
        <v>11318</v>
      </c>
      <c r="D26" s="52">
        <v>12788</v>
      </c>
      <c r="E26" s="120">
        <v>13665</v>
      </c>
      <c r="F26" s="122">
        <f>E26/'[1]4a_İl'!E26</f>
        <v>0.16979373757455268</v>
      </c>
      <c r="G26" s="67">
        <f t="shared" si="0"/>
        <v>3.59011099787746E-3</v>
      </c>
      <c r="H26" s="67">
        <f t="shared" si="1"/>
        <v>0.20736879307298109</v>
      </c>
      <c r="I26" s="53">
        <f t="shared" si="2"/>
        <v>2347</v>
      </c>
      <c r="J26" s="68">
        <f t="shared" si="4"/>
        <v>6.5310733834410715E-3</v>
      </c>
      <c r="K26" s="52">
        <f t="shared" si="3"/>
        <v>877</v>
      </c>
    </row>
    <row r="27" spans="1:11">
      <c r="A27" s="89">
        <v>26</v>
      </c>
      <c r="B27" s="90" t="s">
        <v>118</v>
      </c>
      <c r="C27" s="52">
        <v>44121</v>
      </c>
      <c r="D27" s="52">
        <v>48370</v>
      </c>
      <c r="E27" s="120">
        <v>49190</v>
      </c>
      <c r="F27" s="122">
        <f>E27/'[1]4a_İl'!E27</f>
        <v>0.2914859323520349</v>
      </c>
      <c r="G27" s="67">
        <f t="shared" si="0"/>
        <v>1.2923348700006752E-2</v>
      </c>
      <c r="H27" s="67">
        <f t="shared" si="1"/>
        <v>0.11488860179959656</v>
      </c>
      <c r="I27" s="53">
        <f t="shared" si="2"/>
        <v>5069</v>
      </c>
      <c r="J27" s="68">
        <f t="shared" si="4"/>
        <v>1.4105671487287086E-2</v>
      </c>
      <c r="K27" s="52">
        <f t="shared" si="3"/>
        <v>820</v>
      </c>
    </row>
    <row r="28" spans="1:11">
      <c r="A28" s="89">
        <v>27</v>
      </c>
      <c r="B28" s="90" t="s">
        <v>119</v>
      </c>
      <c r="C28" s="52">
        <v>37896</v>
      </c>
      <c r="D28" s="52">
        <v>40569</v>
      </c>
      <c r="E28" s="120">
        <v>43103</v>
      </c>
      <c r="F28" s="122">
        <f>E28/'[1]4a_İl'!E28</f>
        <v>0.16129853120029938</v>
      </c>
      <c r="G28" s="67">
        <f t="shared" si="0"/>
        <v>1.1324153263191524E-2</v>
      </c>
      <c r="H28" s="67">
        <f t="shared" si="1"/>
        <v>0.13740236436563225</v>
      </c>
      <c r="I28" s="53">
        <f t="shared" si="2"/>
        <v>5207</v>
      </c>
      <c r="J28" s="68">
        <f t="shared" si="4"/>
        <v>1.4489688584396105E-2</v>
      </c>
      <c r="K28" s="52">
        <f t="shared" si="3"/>
        <v>2534</v>
      </c>
    </row>
    <row r="29" spans="1:11">
      <c r="A29" s="89">
        <v>28</v>
      </c>
      <c r="B29" s="90" t="s">
        <v>120</v>
      </c>
      <c r="C29" s="52">
        <v>12690</v>
      </c>
      <c r="D29" s="52">
        <v>12562</v>
      </c>
      <c r="E29" s="120">
        <v>13339</v>
      </c>
      <c r="F29" s="122">
        <f>E29/'[1]4a_İl'!E29</f>
        <v>0.26159518346374849</v>
      </c>
      <c r="G29" s="67">
        <f t="shared" si="0"/>
        <v>3.5044632711809325E-3</v>
      </c>
      <c r="H29" s="67">
        <f t="shared" si="1"/>
        <v>5.1142631993695821E-2</v>
      </c>
      <c r="I29" s="53">
        <f t="shared" si="2"/>
        <v>649</v>
      </c>
      <c r="J29" s="68">
        <f t="shared" si="4"/>
        <v>1.8059934494474884E-3</v>
      </c>
      <c r="K29" s="52">
        <f t="shared" si="3"/>
        <v>777</v>
      </c>
    </row>
    <row r="30" spans="1:11">
      <c r="A30" s="89">
        <v>29</v>
      </c>
      <c r="B30" s="90" t="s">
        <v>121</v>
      </c>
      <c r="C30" s="52">
        <v>2348</v>
      </c>
      <c r="D30" s="52">
        <v>2343</v>
      </c>
      <c r="E30" s="120">
        <v>3145</v>
      </c>
      <c r="F30" s="122">
        <f>E30/'[1]4a_İl'!E30</f>
        <v>0.1978111830932763</v>
      </c>
      <c r="G30" s="67">
        <f t="shared" si="0"/>
        <v>8.2626411184226944E-4</v>
      </c>
      <c r="H30" s="67">
        <f t="shared" si="1"/>
        <v>0.33943781942078366</v>
      </c>
      <c r="I30" s="53">
        <f t="shared" si="2"/>
        <v>797</v>
      </c>
      <c r="J30" s="68">
        <f t="shared" si="4"/>
        <v>2.2178378724339726E-3</v>
      </c>
      <c r="K30" s="52">
        <f t="shared" si="3"/>
        <v>802</v>
      </c>
    </row>
    <row r="31" spans="1:11">
      <c r="A31" s="89">
        <v>30</v>
      </c>
      <c r="B31" s="90" t="s">
        <v>122</v>
      </c>
      <c r="C31" s="52">
        <v>1528</v>
      </c>
      <c r="D31" s="52">
        <v>1899</v>
      </c>
      <c r="E31" s="120">
        <v>2371</v>
      </c>
      <c r="F31" s="122">
        <f>E31/'[1]4a_İl'!E31</f>
        <v>0.19227962046873734</v>
      </c>
      <c r="G31" s="67">
        <f t="shared" si="0"/>
        <v>6.2291644171002256E-4</v>
      </c>
      <c r="H31" s="67">
        <f t="shared" si="1"/>
        <v>0.55170157068062831</v>
      </c>
      <c r="I31" s="53">
        <f t="shared" si="2"/>
        <v>843</v>
      </c>
      <c r="J31" s="68">
        <f t="shared" si="4"/>
        <v>2.3458435714703123E-3</v>
      </c>
      <c r="K31" s="52">
        <f t="shared" si="3"/>
        <v>472</v>
      </c>
    </row>
    <row r="32" spans="1:11">
      <c r="A32" s="89">
        <v>31</v>
      </c>
      <c r="B32" s="90" t="s">
        <v>123</v>
      </c>
      <c r="C32" s="52">
        <v>27370</v>
      </c>
      <c r="D32" s="52">
        <v>28817</v>
      </c>
      <c r="E32" s="120">
        <v>30573</v>
      </c>
      <c r="F32" s="122">
        <f>E32/'[1]4a_İl'!E32</f>
        <v>0.20360282365476826</v>
      </c>
      <c r="G32" s="67">
        <f t="shared" si="0"/>
        <v>8.032232970223754E-3</v>
      </c>
      <c r="H32" s="67">
        <f t="shared" si="1"/>
        <v>0.11702594081110705</v>
      </c>
      <c r="I32" s="53">
        <f t="shared" si="2"/>
        <v>3203</v>
      </c>
      <c r="J32" s="68">
        <f t="shared" si="4"/>
        <v>8.9130924785520878E-3</v>
      </c>
      <c r="K32" s="52">
        <f t="shared" si="3"/>
        <v>1756</v>
      </c>
    </row>
    <row r="33" spans="1:11">
      <c r="A33" s="89">
        <v>32</v>
      </c>
      <c r="B33" s="90" t="s">
        <v>124</v>
      </c>
      <c r="C33" s="52">
        <v>13692</v>
      </c>
      <c r="D33" s="52">
        <v>14982</v>
      </c>
      <c r="E33" s="120">
        <v>16156</v>
      </c>
      <c r="F33" s="122">
        <f>E33/'[1]4a_İl'!E33</f>
        <v>0.25030211012301307</v>
      </c>
      <c r="G33" s="67">
        <f t="shared" si="0"/>
        <v>4.2445542101506219E-3</v>
      </c>
      <c r="H33" s="67">
        <f t="shared" si="1"/>
        <v>0.17995910020449898</v>
      </c>
      <c r="I33" s="53">
        <f t="shared" si="2"/>
        <v>2464</v>
      </c>
      <c r="J33" s="68">
        <f t="shared" si="4"/>
        <v>6.8566530962074134E-3</v>
      </c>
      <c r="K33" s="52">
        <f t="shared" si="3"/>
        <v>1174</v>
      </c>
    </row>
    <row r="34" spans="1:11">
      <c r="A34" s="89">
        <v>33</v>
      </c>
      <c r="B34" s="90" t="s">
        <v>125</v>
      </c>
      <c r="C34" s="52">
        <v>48421</v>
      </c>
      <c r="D34" s="52">
        <v>51760</v>
      </c>
      <c r="E34" s="120">
        <v>55279</v>
      </c>
      <c r="F34" s="122">
        <f>E34/'[1]4a_İl'!E34</f>
        <v>0.24398199232025422</v>
      </c>
      <c r="G34" s="67">
        <f t="shared" si="0"/>
        <v>1.4523069582998033E-2</v>
      </c>
      <c r="H34" s="67">
        <f t="shared" si="1"/>
        <v>0.14163276264430721</v>
      </c>
      <c r="I34" s="53">
        <f t="shared" si="2"/>
        <v>6858</v>
      </c>
      <c r="J34" s="68">
        <f t="shared" si="4"/>
        <v>1.9083980086765602E-2</v>
      </c>
      <c r="K34" s="52">
        <f t="shared" si="3"/>
        <v>3519</v>
      </c>
    </row>
    <row r="35" spans="1:11">
      <c r="A35" s="89">
        <v>34</v>
      </c>
      <c r="B35" s="90" t="s">
        <v>126</v>
      </c>
      <c r="C35" s="52">
        <v>1200496</v>
      </c>
      <c r="D35" s="52">
        <v>1243658</v>
      </c>
      <c r="E35" s="120">
        <v>1258587</v>
      </c>
      <c r="F35" s="122">
        <f>E35/'[1]4a_İl'!E35</f>
        <v>0.31329371277794027</v>
      </c>
      <c r="G35" s="67">
        <f t="shared" si="0"/>
        <v>0.33065986318957913</v>
      </c>
      <c r="H35" s="67">
        <f t="shared" si="1"/>
        <v>4.8389165811464595E-2</v>
      </c>
      <c r="I35" s="53">
        <f t="shared" si="2"/>
        <v>58091</v>
      </c>
      <c r="J35" s="68">
        <f t="shared" si="4"/>
        <v>0.16165171875478282</v>
      </c>
      <c r="K35" s="52">
        <f t="shared" si="3"/>
        <v>14929</v>
      </c>
    </row>
    <row r="36" spans="1:11">
      <c r="A36" s="89">
        <v>35</v>
      </c>
      <c r="B36" s="90" t="s">
        <v>127</v>
      </c>
      <c r="C36" s="52">
        <v>254726</v>
      </c>
      <c r="D36" s="52">
        <v>267186</v>
      </c>
      <c r="E36" s="120">
        <v>271245</v>
      </c>
      <c r="F36" s="122">
        <f>E36/'[1]4a_İl'!E36</f>
        <v>0.31380949185642126</v>
      </c>
      <c r="G36" s="67">
        <f t="shared" si="0"/>
        <v>7.1262324011655442E-2</v>
      </c>
      <c r="H36" s="67">
        <f t="shared" si="1"/>
        <v>6.4850074197372862E-2</v>
      </c>
      <c r="I36" s="53">
        <f t="shared" si="2"/>
        <v>16519</v>
      </c>
      <c r="J36" s="68">
        <f t="shared" si="4"/>
        <v>4.5967959616984688E-2</v>
      </c>
      <c r="K36" s="52">
        <f t="shared" si="3"/>
        <v>4059</v>
      </c>
    </row>
    <row r="37" spans="1:11">
      <c r="A37" s="89">
        <v>36</v>
      </c>
      <c r="B37" s="90" t="s">
        <v>128</v>
      </c>
      <c r="C37" s="52">
        <v>3493</v>
      </c>
      <c r="D37" s="52">
        <v>3094</v>
      </c>
      <c r="E37" s="120">
        <v>4062</v>
      </c>
      <c r="F37" s="122">
        <f>E37/'[1]4a_İl'!E37</f>
        <v>0.18778604780176597</v>
      </c>
      <c r="G37" s="67">
        <f t="shared" si="0"/>
        <v>1.0671811835622571E-3</v>
      </c>
      <c r="H37" s="67">
        <f t="shared" si="1"/>
        <v>0.16289722301746351</v>
      </c>
      <c r="I37" s="53">
        <f t="shared" si="2"/>
        <v>569</v>
      </c>
      <c r="J37" s="68">
        <f t="shared" si="4"/>
        <v>1.5833748424277673E-3</v>
      </c>
      <c r="K37" s="52">
        <f t="shared" si="3"/>
        <v>968</v>
      </c>
    </row>
    <row r="38" spans="1:11">
      <c r="A38" s="89">
        <v>37</v>
      </c>
      <c r="B38" s="90" t="s">
        <v>129</v>
      </c>
      <c r="C38" s="52">
        <v>9629</v>
      </c>
      <c r="D38" s="52">
        <v>9991</v>
      </c>
      <c r="E38" s="120">
        <v>11212</v>
      </c>
      <c r="F38" s="122">
        <f>E38/'[1]4a_İl'!E38</f>
        <v>0.23304441811643906</v>
      </c>
      <c r="G38" s="67">
        <f t="shared" si="0"/>
        <v>2.9456512629492926E-3</v>
      </c>
      <c r="H38" s="67">
        <f t="shared" si="1"/>
        <v>0.16439921071762384</v>
      </c>
      <c r="I38" s="53">
        <f t="shared" si="2"/>
        <v>1583</v>
      </c>
      <c r="J38" s="68">
        <f t="shared" si="4"/>
        <v>4.4050656864027338E-3</v>
      </c>
      <c r="K38" s="52">
        <f t="shared" si="3"/>
        <v>1221</v>
      </c>
    </row>
    <row r="39" spans="1:11">
      <c r="A39" s="89">
        <v>38</v>
      </c>
      <c r="B39" s="90" t="s">
        <v>130</v>
      </c>
      <c r="C39" s="52">
        <v>39290</v>
      </c>
      <c r="D39" s="52">
        <v>42326</v>
      </c>
      <c r="E39" s="120">
        <v>43950</v>
      </c>
      <c r="F39" s="122">
        <f>E39/'[1]4a_İl'!E39</f>
        <v>0.1962333904843549</v>
      </c>
      <c r="G39" s="67">
        <f t="shared" si="0"/>
        <v>1.154667971874968E-2</v>
      </c>
      <c r="H39" s="67">
        <f t="shared" si="1"/>
        <v>0.11860524306439298</v>
      </c>
      <c r="I39" s="53">
        <f t="shared" si="2"/>
        <v>4660</v>
      </c>
      <c r="J39" s="68">
        <f t="shared" si="4"/>
        <v>1.2967533858898761E-2</v>
      </c>
      <c r="K39" s="52">
        <f t="shared" si="3"/>
        <v>1624</v>
      </c>
    </row>
    <row r="40" spans="1:11">
      <c r="A40" s="89">
        <v>39</v>
      </c>
      <c r="B40" s="90" t="s">
        <v>131</v>
      </c>
      <c r="C40" s="52">
        <v>17902</v>
      </c>
      <c r="D40" s="52">
        <v>19119</v>
      </c>
      <c r="E40" s="120">
        <v>20221</v>
      </c>
      <c r="F40" s="122">
        <f>E40/'[1]4a_İl'!E40</f>
        <v>0.3089156405634147</v>
      </c>
      <c r="G40" s="67">
        <f t="shared" si="0"/>
        <v>5.3125235629769571E-3</v>
      </c>
      <c r="H40" s="67">
        <f t="shared" si="1"/>
        <v>0.1295385990392135</v>
      </c>
      <c r="I40" s="53">
        <f t="shared" si="2"/>
        <v>2319</v>
      </c>
      <c r="J40" s="68">
        <f t="shared" si="4"/>
        <v>6.4531568709841692E-3</v>
      </c>
      <c r="K40" s="52">
        <f t="shared" si="3"/>
        <v>1102</v>
      </c>
    </row>
    <row r="41" spans="1:11">
      <c r="A41" s="89">
        <v>40</v>
      </c>
      <c r="B41" s="90" t="s">
        <v>132</v>
      </c>
      <c r="C41" s="52">
        <v>4307</v>
      </c>
      <c r="D41" s="52">
        <v>4054</v>
      </c>
      <c r="E41" s="120">
        <v>5553</v>
      </c>
      <c r="F41" s="122">
        <f>E41/'[1]4a_İl'!E41</f>
        <v>0.21431052448766932</v>
      </c>
      <c r="G41" s="67">
        <f t="shared" si="0"/>
        <v>1.4589013078092599E-3</v>
      </c>
      <c r="H41" s="67">
        <f t="shared" si="1"/>
        <v>0.28929649407940561</v>
      </c>
      <c r="I41" s="53">
        <f t="shared" si="2"/>
        <v>1246</v>
      </c>
      <c r="J41" s="68">
        <f t="shared" si="4"/>
        <v>3.4672848043321579E-3</v>
      </c>
      <c r="K41" s="52">
        <f t="shared" si="3"/>
        <v>1499</v>
      </c>
    </row>
    <row r="42" spans="1:11">
      <c r="A42" s="89">
        <v>41</v>
      </c>
      <c r="B42" s="90" t="s">
        <v>133</v>
      </c>
      <c r="C42" s="52">
        <v>100865</v>
      </c>
      <c r="D42" s="52">
        <v>108969</v>
      </c>
      <c r="E42" s="120">
        <v>113237</v>
      </c>
      <c r="F42" s="122">
        <f>E42/'[1]4a_İl'!E42</f>
        <v>0.24393012780605705</v>
      </c>
      <c r="G42" s="67">
        <f t="shared" si="0"/>
        <v>2.9749974318818144E-2</v>
      </c>
      <c r="H42" s="67">
        <f t="shared" si="1"/>
        <v>0.12265899965300153</v>
      </c>
      <c r="I42" s="53">
        <f t="shared" si="2"/>
        <v>12372</v>
      </c>
      <c r="J42" s="68">
        <f t="shared" si="4"/>
        <v>3.4427967575599891E-2</v>
      </c>
      <c r="K42" s="52">
        <f t="shared" si="3"/>
        <v>4268</v>
      </c>
    </row>
    <row r="43" spans="1:11">
      <c r="A43" s="89">
        <v>42</v>
      </c>
      <c r="B43" s="90" t="s">
        <v>134</v>
      </c>
      <c r="C43" s="52">
        <v>45768</v>
      </c>
      <c r="D43" s="52">
        <v>52005</v>
      </c>
      <c r="E43" s="120">
        <v>54508</v>
      </c>
      <c r="F43" s="122">
        <f>E43/'[1]4a_İl'!E43</f>
        <v>0.18003045205782589</v>
      </c>
      <c r="G43" s="67">
        <f t="shared" si="0"/>
        <v>1.4320510082129865E-2</v>
      </c>
      <c r="H43" s="67">
        <f t="shared" si="1"/>
        <v>0.19096311833595525</v>
      </c>
      <c r="I43" s="53">
        <f t="shared" si="2"/>
        <v>8740</v>
      </c>
      <c r="J43" s="68">
        <f t="shared" si="4"/>
        <v>2.4321082816904545E-2</v>
      </c>
      <c r="K43" s="52">
        <f t="shared" si="3"/>
        <v>2503</v>
      </c>
    </row>
    <row r="44" spans="1:11">
      <c r="A44" s="89">
        <v>43</v>
      </c>
      <c r="B44" s="90" t="s">
        <v>135</v>
      </c>
      <c r="C44" s="52">
        <v>15458</v>
      </c>
      <c r="D44" s="52">
        <v>16883</v>
      </c>
      <c r="E44" s="120">
        <v>17898</v>
      </c>
      <c r="F44" s="122">
        <f>E44/'[1]4a_İl'!E44</f>
        <v>0.21505040431590711</v>
      </c>
      <c r="G44" s="67">
        <f t="shared" si="0"/>
        <v>4.7022178294921901E-3</v>
      </c>
      <c r="H44" s="67">
        <f t="shared" si="1"/>
        <v>0.15784706947858715</v>
      </c>
      <c r="I44" s="53">
        <f t="shared" si="2"/>
        <v>2440</v>
      </c>
      <c r="J44" s="68">
        <f t="shared" si="4"/>
        <v>6.7898675141014973E-3</v>
      </c>
      <c r="K44" s="52">
        <f t="shared" si="3"/>
        <v>1015</v>
      </c>
    </row>
    <row r="45" spans="1:11">
      <c r="A45" s="89">
        <v>44</v>
      </c>
      <c r="B45" s="90" t="s">
        <v>136</v>
      </c>
      <c r="C45" s="52">
        <v>16977</v>
      </c>
      <c r="D45" s="52">
        <v>17898</v>
      </c>
      <c r="E45" s="120">
        <v>19536</v>
      </c>
      <c r="F45" s="122">
        <f>E45/'[1]4a_İl'!E45</f>
        <v>0.2149979090088702</v>
      </c>
      <c r="G45" s="67">
        <f t="shared" si="0"/>
        <v>5.1325582476790385E-3</v>
      </c>
      <c r="H45" s="67">
        <f t="shared" si="1"/>
        <v>0.15073334511397773</v>
      </c>
      <c r="I45" s="53">
        <f t="shared" si="2"/>
        <v>2559</v>
      </c>
      <c r="J45" s="68">
        <f t="shared" si="4"/>
        <v>7.1210126920433327E-3</v>
      </c>
      <c r="K45" s="52">
        <f t="shared" si="3"/>
        <v>1638</v>
      </c>
    </row>
    <row r="46" spans="1:11">
      <c r="A46" s="89">
        <v>45</v>
      </c>
      <c r="B46" s="90" t="s">
        <v>137</v>
      </c>
      <c r="C46" s="52">
        <v>54047</v>
      </c>
      <c r="D46" s="52">
        <v>59985</v>
      </c>
      <c r="E46" s="120">
        <v>61914</v>
      </c>
      <c r="F46" s="122">
        <f>E46/'[1]4a_İl'!E46</f>
        <v>0.2718113292036719</v>
      </c>
      <c r="G46" s="67">
        <f t="shared" si="0"/>
        <v>1.6266237272051596E-2</v>
      </c>
      <c r="H46" s="67">
        <f t="shared" si="1"/>
        <v>0.14555849538364757</v>
      </c>
      <c r="I46" s="53">
        <f t="shared" si="2"/>
        <v>7867</v>
      </c>
      <c r="J46" s="68">
        <f t="shared" si="4"/>
        <v>2.1891757267801838E-2</v>
      </c>
      <c r="K46" s="52">
        <f t="shared" si="3"/>
        <v>1929</v>
      </c>
    </row>
    <row r="47" spans="1:11">
      <c r="A47" s="89">
        <v>46</v>
      </c>
      <c r="B47" s="90" t="s">
        <v>138</v>
      </c>
      <c r="C47" s="52">
        <v>18212</v>
      </c>
      <c r="D47" s="52">
        <v>18661</v>
      </c>
      <c r="E47" s="120">
        <v>21219</v>
      </c>
      <c r="F47" s="122">
        <f>E47/'[1]4a_İl'!E47</f>
        <v>0.15991408546235586</v>
      </c>
      <c r="G47" s="67">
        <f t="shared" si="0"/>
        <v>5.5747212048270637E-3</v>
      </c>
      <c r="H47" s="67">
        <f t="shared" si="1"/>
        <v>0.1651109158796398</v>
      </c>
      <c r="I47" s="53">
        <f t="shared" si="2"/>
        <v>3007</v>
      </c>
      <c r="J47" s="68">
        <f t="shared" si="4"/>
        <v>8.3676768913537713E-3</v>
      </c>
      <c r="K47" s="52">
        <f t="shared" si="3"/>
        <v>2558</v>
      </c>
    </row>
    <row r="48" spans="1:11">
      <c r="A48" s="89">
        <v>47</v>
      </c>
      <c r="B48" s="90" t="s">
        <v>139</v>
      </c>
      <c r="C48" s="52">
        <v>5842</v>
      </c>
      <c r="D48" s="52">
        <v>6100</v>
      </c>
      <c r="E48" s="120">
        <v>6439</v>
      </c>
      <c r="F48" s="122">
        <f>E48/'[1]4a_İl'!E48</f>
        <v>0.11491237462968912</v>
      </c>
      <c r="G48" s="67">
        <f t="shared" si="0"/>
        <v>1.6916739638004367E-3</v>
      </c>
      <c r="H48" s="67">
        <f t="shared" si="1"/>
        <v>0.10219103046901747</v>
      </c>
      <c r="I48" s="53">
        <f t="shared" si="2"/>
        <v>597</v>
      </c>
      <c r="J48" s="68">
        <f t="shared" si="4"/>
        <v>1.6612913548846697E-3</v>
      </c>
      <c r="K48" s="52">
        <f t="shared" si="3"/>
        <v>339</v>
      </c>
    </row>
    <row r="49" spans="1:11">
      <c r="A49" s="89">
        <v>48</v>
      </c>
      <c r="B49" s="90" t="s">
        <v>140</v>
      </c>
      <c r="C49" s="52">
        <v>49739</v>
      </c>
      <c r="D49" s="52">
        <v>59431</v>
      </c>
      <c r="E49" s="120">
        <v>56212</v>
      </c>
      <c r="F49" s="122">
        <f>E49/'[1]4a_İl'!E49</f>
        <v>0.24144388701807437</v>
      </c>
      <c r="G49" s="67">
        <f t="shared" si="0"/>
        <v>1.4768190224126438E-2</v>
      </c>
      <c r="H49" s="67">
        <f t="shared" si="1"/>
        <v>0.13013932728844568</v>
      </c>
      <c r="I49" s="53">
        <f t="shared" si="2"/>
        <v>6473</v>
      </c>
      <c r="J49" s="68">
        <f t="shared" si="4"/>
        <v>1.8012628040483192E-2</v>
      </c>
      <c r="K49" s="52">
        <f t="shared" si="3"/>
        <v>-3219</v>
      </c>
    </row>
    <row r="50" spans="1:11">
      <c r="A50" s="89">
        <v>49</v>
      </c>
      <c r="B50" s="90" t="s">
        <v>141</v>
      </c>
      <c r="C50" s="52">
        <v>2078</v>
      </c>
      <c r="D50" s="52">
        <v>1968</v>
      </c>
      <c r="E50" s="120">
        <v>3049</v>
      </c>
      <c r="F50" s="122">
        <f>E50/'[1]4a_İl'!E50</f>
        <v>0.15890139670627476</v>
      </c>
      <c r="G50" s="67">
        <f t="shared" si="0"/>
        <v>8.0104269539175825E-4</v>
      </c>
      <c r="H50" s="67">
        <f t="shared" si="1"/>
        <v>0.4672762271414822</v>
      </c>
      <c r="I50" s="53">
        <f t="shared" si="2"/>
        <v>971</v>
      </c>
      <c r="J50" s="68">
        <f t="shared" si="4"/>
        <v>2.7020333427018664E-3</v>
      </c>
      <c r="K50" s="52">
        <f t="shared" si="3"/>
        <v>1081</v>
      </c>
    </row>
    <row r="51" spans="1:11">
      <c r="A51" s="89">
        <v>50</v>
      </c>
      <c r="B51" s="90" t="s">
        <v>142</v>
      </c>
      <c r="C51" s="52">
        <v>7860</v>
      </c>
      <c r="D51" s="52">
        <v>8348</v>
      </c>
      <c r="E51" s="120">
        <v>8689</v>
      </c>
      <c r="F51" s="122">
        <f>E51/'[1]4a_İl'!E51</f>
        <v>0.21274668233681016</v>
      </c>
      <c r="G51" s="67">
        <f t="shared" si="0"/>
        <v>2.282800911859294E-3</v>
      </c>
      <c r="H51" s="67">
        <f t="shared" si="1"/>
        <v>0.105470737913486</v>
      </c>
      <c r="I51" s="53">
        <f t="shared" si="2"/>
        <v>829</v>
      </c>
      <c r="J51" s="68">
        <f t="shared" si="4"/>
        <v>2.3068853152418611E-3</v>
      </c>
      <c r="K51" s="52">
        <f t="shared" si="3"/>
        <v>341</v>
      </c>
    </row>
    <row r="52" spans="1:11">
      <c r="A52" s="89">
        <v>51</v>
      </c>
      <c r="B52" s="90" t="s">
        <v>143</v>
      </c>
      <c r="C52" s="52">
        <v>6415</v>
      </c>
      <c r="D52" s="52">
        <v>7095</v>
      </c>
      <c r="E52" s="120">
        <v>8474</v>
      </c>
      <c r="F52" s="122">
        <f>E52/'[1]4a_İl'!E52</f>
        <v>0.21241821873511643</v>
      </c>
      <c r="G52" s="67">
        <f t="shared" si="0"/>
        <v>2.2263154479336697E-3</v>
      </c>
      <c r="H52" s="67">
        <f t="shared" si="1"/>
        <v>0.32096648480124707</v>
      </c>
      <c r="I52" s="53">
        <f t="shared" si="2"/>
        <v>2059</v>
      </c>
      <c r="J52" s="68">
        <f t="shared" si="4"/>
        <v>5.7296463981700747E-3</v>
      </c>
      <c r="K52" s="52">
        <f t="shared" si="3"/>
        <v>1379</v>
      </c>
    </row>
    <row r="53" spans="1:11">
      <c r="A53" s="89">
        <v>52</v>
      </c>
      <c r="B53" s="90" t="s">
        <v>144</v>
      </c>
      <c r="C53" s="52">
        <v>20782</v>
      </c>
      <c r="D53" s="52">
        <v>20499</v>
      </c>
      <c r="E53" s="120">
        <v>22843</v>
      </c>
      <c r="F53" s="122">
        <f>E53/'[1]4a_İl'!E53</f>
        <v>0.30752557889068388</v>
      </c>
      <c r="G53" s="67">
        <f t="shared" si="0"/>
        <v>6.0013834997815459E-3</v>
      </c>
      <c r="H53" s="67">
        <f t="shared" si="1"/>
        <v>9.9172360696756806E-2</v>
      </c>
      <c r="I53" s="53">
        <f t="shared" si="2"/>
        <v>2061</v>
      </c>
      <c r="J53" s="68">
        <f t="shared" si="4"/>
        <v>5.7352118633455683E-3</v>
      </c>
      <c r="K53" s="52">
        <f t="shared" si="3"/>
        <v>2344</v>
      </c>
    </row>
    <row r="54" spans="1:11">
      <c r="A54" s="89">
        <v>53</v>
      </c>
      <c r="B54" s="90" t="s">
        <v>145</v>
      </c>
      <c r="C54" s="52">
        <v>9590</v>
      </c>
      <c r="D54" s="52">
        <v>10080</v>
      </c>
      <c r="E54" s="120">
        <v>11786</v>
      </c>
      <c r="F54" s="122">
        <f>E54/'[1]4a_İl'!E54</f>
        <v>0.24536786442936254</v>
      </c>
      <c r="G54" s="67">
        <f t="shared" si="0"/>
        <v>3.0964543154763076E-3</v>
      </c>
      <c r="H54" s="67">
        <f t="shared" si="1"/>
        <v>0.22898852971845673</v>
      </c>
      <c r="I54" s="53">
        <f t="shared" si="2"/>
        <v>2196</v>
      </c>
      <c r="J54" s="68">
        <f t="shared" si="4"/>
        <v>6.1108807626913475E-3</v>
      </c>
      <c r="K54" s="52">
        <f t="shared" si="3"/>
        <v>1706</v>
      </c>
    </row>
    <row r="55" spans="1:11">
      <c r="A55" s="89">
        <v>54</v>
      </c>
      <c r="B55" s="90" t="s">
        <v>146</v>
      </c>
      <c r="C55" s="52">
        <v>39050</v>
      </c>
      <c r="D55" s="52">
        <v>42118</v>
      </c>
      <c r="E55" s="120">
        <v>44594</v>
      </c>
      <c r="F55" s="122">
        <f>E55/'[1]4a_İl'!E55</f>
        <v>0.259460528765593</v>
      </c>
      <c r="G55" s="67">
        <f t="shared" si="0"/>
        <v>1.1715873387438526E-2</v>
      </c>
      <c r="H55" s="67">
        <f t="shared" si="1"/>
        <v>0.14197183098591548</v>
      </c>
      <c r="I55" s="53">
        <f t="shared" si="2"/>
        <v>5544</v>
      </c>
      <c r="J55" s="68">
        <f t="shared" si="4"/>
        <v>1.542746946646668E-2</v>
      </c>
      <c r="K55" s="52">
        <f t="shared" si="3"/>
        <v>2476</v>
      </c>
    </row>
    <row r="56" spans="1:11">
      <c r="A56" s="89">
        <v>55</v>
      </c>
      <c r="B56" s="90" t="s">
        <v>147</v>
      </c>
      <c r="C56" s="52">
        <v>39516</v>
      </c>
      <c r="D56" s="52">
        <v>41153</v>
      </c>
      <c r="E56" s="120">
        <v>43593</v>
      </c>
      <c r="F56" s="122">
        <f>E56/'[1]4a_İl'!E56</f>
        <v>0.28239844008110543</v>
      </c>
      <c r="G56" s="67">
        <f t="shared" si="0"/>
        <v>1.1452887576324341E-2</v>
      </c>
      <c r="H56" s="67">
        <f t="shared" si="1"/>
        <v>0.10317339811721835</v>
      </c>
      <c r="I56" s="53">
        <f t="shared" si="2"/>
        <v>4077</v>
      </c>
      <c r="J56" s="68">
        <f t="shared" si="4"/>
        <v>1.1345200760242542E-2</v>
      </c>
      <c r="K56" s="52">
        <f t="shared" si="3"/>
        <v>2440</v>
      </c>
    </row>
    <row r="57" spans="1:11">
      <c r="A57" s="89">
        <v>56</v>
      </c>
      <c r="B57" s="90" t="s">
        <v>148</v>
      </c>
      <c r="C57" s="52">
        <v>1715</v>
      </c>
      <c r="D57" s="52">
        <v>1678</v>
      </c>
      <c r="E57" s="120">
        <v>2225</v>
      </c>
      <c r="F57" s="122">
        <f>E57/'[1]4a_İl'!E57</f>
        <v>0.11237373737373738</v>
      </c>
      <c r="G57" s="67">
        <f t="shared" si="0"/>
        <v>5.8455887085820336E-4</v>
      </c>
      <c r="H57" s="67">
        <f t="shared" si="1"/>
        <v>0.29737609329446063</v>
      </c>
      <c r="I57" s="53">
        <f t="shared" si="2"/>
        <v>510</v>
      </c>
      <c r="J57" s="68">
        <f t="shared" si="4"/>
        <v>1.4191936197507228E-3</v>
      </c>
      <c r="K57" s="52">
        <f t="shared" si="3"/>
        <v>547</v>
      </c>
    </row>
    <row r="58" spans="1:11">
      <c r="A58" s="89">
        <v>57</v>
      </c>
      <c r="B58" s="90" t="s">
        <v>149</v>
      </c>
      <c r="C58" s="52">
        <v>6086</v>
      </c>
      <c r="D58" s="52">
        <v>6260</v>
      </c>
      <c r="E58" s="120">
        <v>6432</v>
      </c>
      <c r="F58" s="122">
        <f>E58/'[1]4a_İl'!E58</f>
        <v>0.27786417833074134</v>
      </c>
      <c r="G58" s="67">
        <f t="shared" si="0"/>
        <v>1.6898349021842534E-3</v>
      </c>
      <c r="H58" s="67">
        <f t="shared" si="1"/>
        <v>5.6851790995727902E-2</v>
      </c>
      <c r="I58" s="53">
        <f t="shared" si="2"/>
        <v>346</v>
      </c>
      <c r="J58" s="68">
        <f t="shared" si="4"/>
        <v>9.6282547536029426E-4</v>
      </c>
      <c r="K58" s="52">
        <f t="shared" si="3"/>
        <v>172</v>
      </c>
    </row>
    <row r="59" spans="1:11">
      <c r="A59" s="89">
        <v>58</v>
      </c>
      <c r="B59" s="90" t="s">
        <v>150</v>
      </c>
      <c r="C59" s="52">
        <v>10722</v>
      </c>
      <c r="D59" s="52">
        <v>12822</v>
      </c>
      <c r="E59" s="120">
        <v>14223</v>
      </c>
      <c r="F59" s="122">
        <f>E59/'[1]4a_İl'!E59</f>
        <v>0.17790981299643505</v>
      </c>
      <c r="G59" s="67">
        <f t="shared" si="0"/>
        <v>3.7367104809960566E-3</v>
      </c>
      <c r="H59" s="67">
        <f t="shared" si="1"/>
        <v>0.32652490207050922</v>
      </c>
      <c r="I59" s="53">
        <f t="shared" si="2"/>
        <v>3501</v>
      </c>
      <c r="J59" s="68">
        <f t="shared" si="4"/>
        <v>9.7423467897005504E-3</v>
      </c>
      <c r="K59" s="52">
        <f t="shared" si="3"/>
        <v>1401</v>
      </c>
    </row>
    <row r="60" spans="1:11">
      <c r="A60" s="89">
        <v>59</v>
      </c>
      <c r="B60" s="90" t="s">
        <v>151</v>
      </c>
      <c r="C60" s="52">
        <v>69531</v>
      </c>
      <c r="D60" s="52">
        <v>72245</v>
      </c>
      <c r="E60" s="120">
        <v>74487</v>
      </c>
      <c r="F60" s="122">
        <f>E60/'[1]4a_İl'!E60</f>
        <v>0.30357506745025797</v>
      </c>
      <c r="G60" s="67">
        <f t="shared" si="0"/>
        <v>1.9569454657804491E-2</v>
      </c>
      <c r="H60" s="67">
        <f t="shared" si="1"/>
        <v>7.1277559649652669E-2</v>
      </c>
      <c r="I60" s="53">
        <f t="shared" si="2"/>
        <v>4956</v>
      </c>
      <c r="J60" s="68">
        <f t="shared" si="4"/>
        <v>1.3791222704871729E-2</v>
      </c>
      <c r="K60" s="52">
        <f t="shared" si="3"/>
        <v>2242</v>
      </c>
    </row>
    <row r="61" spans="1:11">
      <c r="A61" s="89">
        <v>60</v>
      </c>
      <c r="B61" s="90" t="s">
        <v>152</v>
      </c>
      <c r="C61" s="52">
        <v>10897</v>
      </c>
      <c r="D61" s="52">
        <v>11481</v>
      </c>
      <c r="E61" s="120">
        <v>12167</v>
      </c>
      <c r="F61" s="122">
        <f>E61/'[1]4a_İl'!E61</f>
        <v>0.22448753667041826</v>
      </c>
      <c r="G61" s="67">
        <f t="shared" si="0"/>
        <v>3.1965518120142741E-3</v>
      </c>
      <c r="H61" s="67">
        <f t="shared" si="1"/>
        <v>0.11654583830412039</v>
      </c>
      <c r="I61" s="53">
        <f t="shared" si="2"/>
        <v>1270</v>
      </c>
      <c r="J61" s="68">
        <f t="shared" si="4"/>
        <v>3.5340703864380745E-3</v>
      </c>
      <c r="K61" s="52">
        <f t="shared" si="3"/>
        <v>686</v>
      </c>
    </row>
    <row r="62" spans="1:11">
      <c r="A62" s="89">
        <v>61</v>
      </c>
      <c r="B62" s="90" t="s">
        <v>153</v>
      </c>
      <c r="C62" s="52">
        <v>26471</v>
      </c>
      <c r="D62" s="52">
        <v>28127</v>
      </c>
      <c r="E62" s="120">
        <v>29061</v>
      </c>
      <c r="F62" s="122">
        <f>E62/'[1]4a_İl'!E62</f>
        <v>0.24296057251780759</v>
      </c>
      <c r="G62" s="67">
        <f t="shared" si="0"/>
        <v>7.6349956611282011E-3</v>
      </c>
      <c r="H62" s="67">
        <f t="shared" si="1"/>
        <v>9.7842922443428654E-2</v>
      </c>
      <c r="I62" s="53">
        <f t="shared" si="2"/>
        <v>2590</v>
      </c>
      <c r="J62" s="68">
        <f t="shared" si="4"/>
        <v>7.2072774022634749E-3</v>
      </c>
      <c r="K62" s="52">
        <f t="shared" si="3"/>
        <v>934</v>
      </c>
    </row>
    <row r="63" spans="1:11">
      <c r="A63" s="89">
        <v>62</v>
      </c>
      <c r="B63" s="90" t="s">
        <v>154</v>
      </c>
      <c r="C63" s="52">
        <v>1249</v>
      </c>
      <c r="D63" s="52">
        <v>1796</v>
      </c>
      <c r="E63" s="120">
        <v>1860</v>
      </c>
      <c r="F63" s="122">
        <f>E63/'[1]4a_İl'!E63</f>
        <v>0.19937828277414513</v>
      </c>
      <c r="G63" s="67">
        <f t="shared" si="0"/>
        <v>4.8866494372865543E-4</v>
      </c>
      <c r="H63" s="67">
        <f t="shared" si="1"/>
        <v>0.48919135308246597</v>
      </c>
      <c r="I63" s="53">
        <f t="shared" si="2"/>
        <v>611</v>
      </c>
      <c r="J63" s="68">
        <f t="shared" si="4"/>
        <v>1.7002496111131209E-3</v>
      </c>
      <c r="K63" s="52">
        <f t="shared" si="3"/>
        <v>64</v>
      </c>
    </row>
    <row r="64" spans="1:11">
      <c r="A64" s="89">
        <v>63</v>
      </c>
      <c r="B64" s="90" t="s">
        <v>155</v>
      </c>
      <c r="C64" s="52">
        <v>13908</v>
      </c>
      <c r="D64" s="52">
        <v>13793</v>
      </c>
      <c r="E64" s="120">
        <v>17004</v>
      </c>
      <c r="F64" s="122">
        <f>E64/'[1]4a_İl'!E64</f>
        <v>0.15566724341545138</v>
      </c>
      <c r="G64" s="67">
        <f t="shared" si="0"/>
        <v>4.4673433887968041E-3</v>
      </c>
      <c r="H64" s="67">
        <f t="shared" si="1"/>
        <v>0.22260569456427956</v>
      </c>
      <c r="I64" s="53">
        <f t="shared" si="2"/>
        <v>3096</v>
      </c>
      <c r="J64" s="68">
        <f t="shared" si="4"/>
        <v>8.6153400916632109E-3</v>
      </c>
      <c r="K64" s="52">
        <f t="shared" si="3"/>
        <v>3211</v>
      </c>
    </row>
    <row r="65" spans="1:11">
      <c r="A65" s="89">
        <v>64</v>
      </c>
      <c r="B65" s="90" t="s">
        <v>156</v>
      </c>
      <c r="C65" s="52">
        <v>15014</v>
      </c>
      <c r="D65" s="52">
        <v>15557</v>
      </c>
      <c r="E65" s="120">
        <v>16704</v>
      </c>
      <c r="F65" s="122">
        <f>E65/'[1]4a_İl'!E65</f>
        <v>0.28048964787668129</v>
      </c>
      <c r="G65" s="67">
        <f t="shared" si="0"/>
        <v>4.3885264623889572E-3</v>
      </c>
      <c r="H65" s="67">
        <f t="shared" si="1"/>
        <v>0.11256160916477954</v>
      </c>
      <c r="I65" s="53">
        <f t="shared" si="2"/>
        <v>1690</v>
      </c>
      <c r="J65" s="68">
        <f t="shared" si="4"/>
        <v>4.7028180732916107E-3</v>
      </c>
      <c r="K65" s="52">
        <f t="shared" si="3"/>
        <v>1147</v>
      </c>
    </row>
    <row r="66" spans="1:11">
      <c r="A66" s="89">
        <v>65</v>
      </c>
      <c r="B66" s="90" t="s">
        <v>157</v>
      </c>
      <c r="C66" s="52">
        <v>7575</v>
      </c>
      <c r="D66" s="52">
        <v>7040</v>
      </c>
      <c r="E66" s="120">
        <v>8515</v>
      </c>
      <c r="F66" s="122">
        <f>E66/'[1]4a_İl'!E66</f>
        <v>0.13504512077141453</v>
      </c>
      <c r="G66" s="67">
        <f t="shared" ref="G66:G83" si="5">E66/$E$83</f>
        <v>2.2370870945427421E-3</v>
      </c>
      <c r="H66" s="67">
        <f t="shared" ref="H66:H83" si="6">(E66-C66)/C66</f>
        <v>0.12409240924092409</v>
      </c>
      <c r="I66" s="53">
        <f t="shared" ref="I66:I83" si="7">E66-C66</f>
        <v>940</v>
      </c>
      <c r="J66" s="68">
        <f t="shared" si="4"/>
        <v>2.6157686324817242E-3</v>
      </c>
      <c r="K66" s="52">
        <f t="shared" ref="K66:K83" si="8">E66-D66</f>
        <v>1475</v>
      </c>
    </row>
    <row r="67" spans="1:11">
      <c r="A67" s="89">
        <v>66</v>
      </c>
      <c r="B67" s="90" t="s">
        <v>158</v>
      </c>
      <c r="C67" s="52">
        <v>5153</v>
      </c>
      <c r="D67" s="52">
        <v>5682</v>
      </c>
      <c r="E67" s="120">
        <v>6500</v>
      </c>
      <c r="F67" s="122">
        <f>E67/'[1]4a_İl'!E67</f>
        <v>0.17181222245717911</v>
      </c>
      <c r="G67" s="67">
        <f t="shared" si="5"/>
        <v>1.7077000721700322E-3</v>
      </c>
      <c r="H67" s="67">
        <f t="shared" si="6"/>
        <v>0.26140112555792744</v>
      </c>
      <c r="I67" s="53">
        <f t="shared" si="7"/>
        <v>1347</v>
      </c>
      <c r="J67" s="68">
        <f t="shared" ref="J67:J83" si="9">I67/$I$83</f>
        <v>3.748340795694556E-3</v>
      </c>
      <c r="K67" s="52">
        <f t="shared" si="8"/>
        <v>818</v>
      </c>
    </row>
    <row r="68" spans="1:11">
      <c r="A68" s="89">
        <v>67</v>
      </c>
      <c r="B68" s="90" t="s">
        <v>159</v>
      </c>
      <c r="C68" s="52">
        <v>16218</v>
      </c>
      <c r="D68" s="52">
        <v>17404</v>
      </c>
      <c r="E68" s="120">
        <v>18846</v>
      </c>
      <c r="F68" s="122">
        <f>E68/'[1]4a_İl'!E68</f>
        <v>0.23227667126799448</v>
      </c>
      <c r="G68" s="67">
        <f t="shared" si="5"/>
        <v>4.9512793169409893E-3</v>
      </c>
      <c r="H68" s="67">
        <f t="shared" si="6"/>
        <v>0.16204217536071033</v>
      </c>
      <c r="I68" s="53">
        <f t="shared" si="7"/>
        <v>2628</v>
      </c>
      <c r="J68" s="68">
        <f t="shared" si="9"/>
        <v>7.3130212405978423E-3</v>
      </c>
      <c r="K68" s="52">
        <f t="shared" si="8"/>
        <v>1442</v>
      </c>
    </row>
    <row r="69" spans="1:11">
      <c r="A69" s="89">
        <v>68</v>
      </c>
      <c r="B69" s="90" t="s">
        <v>160</v>
      </c>
      <c r="C69" s="52">
        <v>6773</v>
      </c>
      <c r="D69" s="52">
        <v>7245</v>
      </c>
      <c r="E69" s="120">
        <v>8058</v>
      </c>
      <c r="F69" s="122">
        <f>E69/'[1]4a_İl'!E69</f>
        <v>0.18046628294998993</v>
      </c>
      <c r="G69" s="67">
        <f t="shared" si="5"/>
        <v>2.1170226433147878E-3</v>
      </c>
      <c r="H69" s="67">
        <f t="shared" si="6"/>
        <v>0.18972390373542006</v>
      </c>
      <c r="I69" s="53">
        <f t="shared" si="7"/>
        <v>1285</v>
      </c>
      <c r="J69" s="68">
        <f t="shared" si="9"/>
        <v>3.575811375254272E-3</v>
      </c>
      <c r="K69" s="52">
        <f t="shared" si="8"/>
        <v>813</v>
      </c>
    </row>
    <row r="70" spans="1:11">
      <c r="A70" s="89">
        <v>69</v>
      </c>
      <c r="B70" s="90" t="s">
        <v>161</v>
      </c>
      <c r="C70" s="52">
        <v>1017</v>
      </c>
      <c r="D70" s="52">
        <v>1126</v>
      </c>
      <c r="E70" s="120">
        <v>2101</v>
      </c>
      <c r="F70" s="122">
        <f>E70/'[1]4a_İl'!E70</f>
        <v>0.26706495487479343</v>
      </c>
      <c r="G70" s="67">
        <f t="shared" si="5"/>
        <v>5.5198120794295962E-4</v>
      </c>
      <c r="H70" s="67">
        <f t="shared" si="6"/>
        <v>1.0658800393313668</v>
      </c>
      <c r="I70" s="53">
        <f t="shared" si="7"/>
        <v>1084</v>
      </c>
      <c r="J70" s="68">
        <f t="shared" si="9"/>
        <v>3.0164821251172226E-3</v>
      </c>
      <c r="K70" s="52">
        <f t="shared" si="8"/>
        <v>975</v>
      </c>
    </row>
    <row r="71" spans="1:11">
      <c r="A71" s="89">
        <v>70</v>
      </c>
      <c r="B71" s="90" t="s">
        <v>162</v>
      </c>
      <c r="C71" s="52">
        <v>12174</v>
      </c>
      <c r="D71" s="52">
        <v>12019</v>
      </c>
      <c r="E71" s="120">
        <v>13009</v>
      </c>
      <c r="F71" s="122">
        <f>E71/'[1]4a_İl'!E71</f>
        <v>0.30866511649978645</v>
      </c>
      <c r="G71" s="67">
        <f t="shared" si="5"/>
        <v>3.4177646521323002E-3</v>
      </c>
      <c r="H71" s="67">
        <f t="shared" si="6"/>
        <v>6.858879579431576E-2</v>
      </c>
      <c r="I71" s="53">
        <f t="shared" si="7"/>
        <v>835</v>
      </c>
      <c r="J71" s="68">
        <f t="shared" si="9"/>
        <v>2.3235817107683404E-3</v>
      </c>
      <c r="K71" s="52">
        <f t="shared" si="8"/>
        <v>990</v>
      </c>
    </row>
    <row r="72" spans="1:11">
      <c r="A72" s="89">
        <v>71</v>
      </c>
      <c r="B72" s="90" t="s">
        <v>163</v>
      </c>
      <c r="C72" s="52">
        <v>5269</v>
      </c>
      <c r="D72" s="52">
        <v>5870</v>
      </c>
      <c r="E72" s="120">
        <v>6734</v>
      </c>
      <c r="F72" s="122">
        <f>E72/'[1]4a_İl'!E72</f>
        <v>0.19222425211235442</v>
      </c>
      <c r="G72" s="67">
        <f t="shared" si="5"/>
        <v>1.7691772747681534E-3</v>
      </c>
      <c r="H72" s="67">
        <f t="shared" si="6"/>
        <v>0.27804137407477697</v>
      </c>
      <c r="I72" s="53">
        <f t="shared" si="7"/>
        <v>1465</v>
      </c>
      <c r="J72" s="68">
        <f t="shared" si="9"/>
        <v>4.0767032410486447E-3</v>
      </c>
      <c r="K72" s="52">
        <f t="shared" si="8"/>
        <v>864</v>
      </c>
    </row>
    <row r="73" spans="1:11">
      <c r="A73" s="89">
        <v>72</v>
      </c>
      <c r="B73" s="90" t="s">
        <v>164</v>
      </c>
      <c r="C73" s="52">
        <v>6363</v>
      </c>
      <c r="D73" s="52">
        <v>7103</v>
      </c>
      <c r="E73" s="120">
        <v>7254</v>
      </c>
      <c r="F73" s="122">
        <f>E73/'[1]4a_İl'!E73</f>
        <v>0.16676628810520025</v>
      </c>
      <c r="G73" s="67">
        <f t="shared" si="5"/>
        <v>1.9057932805417561E-3</v>
      </c>
      <c r="H73" s="67">
        <f t="shared" si="6"/>
        <v>0.14002828854314003</v>
      </c>
      <c r="I73" s="53">
        <f t="shared" si="7"/>
        <v>891</v>
      </c>
      <c r="J73" s="68">
        <f t="shared" si="9"/>
        <v>2.4794147356821451E-3</v>
      </c>
      <c r="K73" s="52">
        <f t="shared" si="8"/>
        <v>151</v>
      </c>
    </row>
    <row r="74" spans="1:11">
      <c r="A74" s="89">
        <v>73</v>
      </c>
      <c r="B74" s="90" t="s">
        <v>165</v>
      </c>
      <c r="C74" s="52">
        <v>2231</v>
      </c>
      <c r="D74" s="52">
        <v>1640</v>
      </c>
      <c r="E74" s="120">
        <v>2177</v>
      </c>
      <c r="F74" s="122">
        <f>E74/'[1]4a_İl'!E74</f>
        <v>8.1971534001054294E-2</v>
      </c>
      <c r="G74" s="67">
        <f t="shared" si="5"/>
        <v>5.7194816263294776E-4</v>
      </c>
      <c r="H74" s="67">
        <f t="shared" si="6"/>
        <v>-2.4204392649036306E-2</v>
      </c>
      <c r="I74" s="53">
        <f t="shared" si="7"/>
        <v>-54</v>
      </c>
      <c r="J74" s="68">
        <f t="shared" si="9"/>
        <v>-1.5026755973831182E-4</v>
      </c>
      <c r="K74" s="52">
        <f t="shared" si="8"/>
        <v>537</v>
      </c>
    </row>
    <row r="75" spans="1:11">
      <c r="A75" s="89">
        <v>74</v>
      </c>
      <c r="B75" s="90" t="s">
        <v>166</v>
      </c>
      <c r="C75" s="52">
        <v>6867</v>
      </c>
      <c r="D75" s="52">
        <v>6869</v>
      </c>
      <c r="E75" s="120">
        <v>7534</v>
      </c>
      <c r="F75" s="122">
        <f>E75/'[1]4a_İl'!E75</f>
        <v>0.26977476993590432</v>
      </c>
      <c r="G75" s="67">
        <f t="shared" si="5"/>
        <v>1.9793557451890805E-3</v>
      </c>
      <c r="H75" s="67">
        <f t="shared" si="6"/>
        <v>9.7131207222950336E-2</v>
      </c>
      <c r="I75" s="53">
        <f t="shared" si="7"/>
        <v>667</v>
      </c>
      <c r="J75" s="68">
        <f t="shared" si="9"/>
        <v>1.8560826360269258E-3</v>
      </c>
      <c r="K75" s="52">
        <f t="shared" si="8"/>
        <v>665</v>
      </c>
    </row>
    <row r="76" spans="1:11">
      <c r="A76" s="89">
        <v>75</v>
      </c>
      <c r="B76" s="90" t="s">
        <v>167</v>
      </c>
      <c r="C76" s="52">
        <v>966</v>
      </c>
      <c r="D76" s="52">
        <v>1200</v>
      </c>
      <c r="E76" s="120">
        <v>1183</v>
      </c>
      <c r="F76" s="122">
        <f>E76/'[1]4a_İl'!E76</f>
        <v>0.1326381881376836</v>
      </c>
      <c r="G76" s="67">
        <f t="shared" si="5"/>
        <v>3.1080141313494589E-4</v>
      </c>
      <c r="H76" s="67">
        <f t="shared" si="6"/>
        <v>0.22463768115942029</v>
      </c>
      <c r="I76" s="53">
        <f t="shared" si="7"/>
        <v>217</v>
      </c>
      <c r="J76" s="68">
        <f t="shared" si="9"/>
        <v>6.038529715409938E-4</v>
      </c>
      <c r="K76" s="52">
        <f t="shared" si="8"/>
        <v>-17</v>
      </c>
    </row>
    <row r="77" spans="1:11">
      <c r="A77" s="89">
        <v>76</v>
      </c>
      <c r="B77" s="90" t="s">
        <v>168</v>
      </c>
      <c r="C77" s="52">
        <v>2273</v>
      </c>
      <c r="D77" s="52">
        <v>1996</v>
      </c>
      <c r="E77" s="120">
        <v>2362</v>
      </c>
      <c r="F77" s="122">
        <f>E77/'[1]4a_İl'!E77</f>
        <v>0.17601907742752812</v>
      </c>
      <c r="G77" s="67">
        <f t="shared" si="5"/>
        <v>6.2055193391778707E-4</v>
      </c>
      <c r="H77" s="67">
        <f t="shared" si="6"/>
        <v>3.915530136383634E-2</v>
      </c>
      <c r="I77" s="53">
        <f t="shared" si="7"/>
        <v>89</v>
      </c>
      <c r="J77" s="68">
        <f t="shared" si="9"/>
        <v>2.4766320030943984E-4</v>
      </c>
      <c r="K77" s="52">
        <f t="shared" si="8"/>
        <v>366</v>
      </c>
    </row>
    <row r="78" spans="1:11">
      <c r="A78" s="89">
        <v>77</v>
      </c>
      <c r="B78" s="90" t="s">
        <v>169</v>
      </c>
      <c r="C78" s="52">
        <v>10847</v>
      </c>
      <c r="D78" s="52">
        <v>11749</v>
      </c>
      <c r="E78" s="120">
        <v>12306</v>
      </c>
      <c r="F78" s="122">
        <f>E78/'[1]4a_İl'!E78</f>
        <v>0.24122789822401694</v>
      </c>
      <c r="G78" s="67">
        <f t="shared" si="5"/>
        <v>3.2330703212499101E-3</v>
      </c>
      <c r="H78" s="67">
        <f t="shared" si="6"/>
        <v>0.13450723702406195</v>
      </c>
      <c r="I78" s="53">
        <f t="shared" si="7"/>
        <v>1459</v>
      </c>
      <c r="J78" s="68">
        <f t="shared" si="9"/>
        <v>4.0600068455221659E-3</v>
      </c>
      <c r="K78" s="52">
        <f t="shared" si="8"/>
        <v>557</v>
      </c>
    </row>
    <row r="79" spans="1:11">
      <c r="A79" s="89">
        <v>78</v>
      </c>
      <c r="B79" s="90" t="s">
        <v>170</v>
      </c>
      <c r="C79" s="52">
        <v>7664</v>
      </c>
      <c r="D79" s="52">
        <v>8250</v>
      </c>
      <c r="E79" s="120">
        <v>10411</v>
      </c>
      <c r="F79" s="122">
        <f>E79/'[1]4a_İl'!E79</f>
        <v>0.24737442379888799</v>
      </c>
      <c r="G79" s="67">
        <f t="shared" si="5"/>
        <v>2.7352100694403394E-3</v>
      </c>
      <c r="H79" s="67">
        <f t="shared" si="6"/>
        <v>0.35842901878914407</v>
      </c>
      <c r="I79" s="53">
        <f t="shared" si="7"/>
        <v>2747</v>
      </c>
      <c r="J79" s="68">
        <f t="shared" si="9"/>
        <v>7.6441664185396777E-3</v>
      </c>
      <c r="K79" s="52">
        <f t="shared" si="8"/>
        <v>2161</v>
      </c>
    </row>
    <row r="80" spans="1:11">
      <c r="A80" s="89">
        <v>79</v>
      </c>
      <c r="B80" s="90" t="s">
        <v>171</v>
      </c>
      <c r="C80" s="52">
        <v>1880</v>
      </c>
      <c r="D80" s="52">
        <v>1632</v>
      </c>
      <c r="E80" s="120">
        <v>2766</v>
      </c>
      <c r="F80" s="122">
        <f>E80/'[1]4a_İl'!E80</f>
        <v>0.22675848499754059</v>
      </c>
      <c r="G80" s="67">
        <f t="shared" si="5"/>
        <v>7.2669206148035523E-4</v>
      </c>
      <c r="H80" s="67">
        <f t="shared" si="6"/>
        <v>0.47127659574468084</v>
      </c>
      <c r="I80" s="53">
        <f t="shared" si="7"/>
        <v>886</v>
      </c>
      <c r="J80" s="68">
        <f t="shared" si="9"/>
        <v>2.4655010727434126E-3</v>
      </c>
      <c r="K80" s="52">
        <f t="shared" si="8"/>
        <v>1134</v>
      </c>
    </row>
    <row r="81" spans="1:11">
      <c r="A81" s="89">
        <v>80</v>
      </c>
      <c r="B81" s="90" t="s">
        <v>172</v>
      </c>
      <c r="C81" s="52">
        <v>9131</v>
      </c>
      <c r="D81" s="52">
        <v>9223</v>
      </c>
      <c r="E81" s="120">
        <v>10461</v>
      </c>
      <c r="F81" s="122">
        <f>E81/'[1]4a_İl'!E81</f>
        <v>0.21517164777752637</v>
      </c>
      <c r="G81" s="67">
        <f t="shared" si="5"/>
        <v>2.7483462238416475E-3</v>
      </c>
      <c r="H81" s="67">
        <f t="shared" si="6"/>
        <v>0.14565764976453838</v>
      </c>
      <c r="I81" s="53">
        <f t="shared" si="7"/>
        <v>1330</v>
      </c>
      <c r="J81" s="68">
        <f t="shared" si="9"/>
        <v>3.7010343417028654E-3</v>
      </c>
      <c r="K81" s="52">
        <f t="shared" si="8"/>
        <v>1238</v>
      </c>
    </row>
    <row r="82" spans="1:11" ht="15" thickBot="1">
      <c r="A82" s="89">
        <v>81</v>
      </c>
      <c r="B82" s="90" t="s">
        <v>173</v>
      </c>
      <c r="C82" s="52">
        <v>23007</v>
      </c>
      <c r="D82" s="52">
        <v>23050</v>
      </c>
      <c r="E82" s="120">
        <v>24245</v>
      </c>
      <c r="F82" s="122">
        <f>E82/'[1]4a_İl'!E82</f>
        <v>0.31839731046528424</v>
      </c>
      <c r="G82" s="67">
        <f t="shared" si="5"/>
        <v>6.3697212691942208E-3</v>
      </c>
      <c r="H82" s="67">
        <f t="shared" si="6"/>
        <v>5.3809710088234014E-2</v>
      </c>
      <c r="I82" s="53">
        <f t="shared" si="7"/>
        <v>1238</v>
      </c>
      <c r="J82" s="68">
        <f t="shared" si="9"/>
        <v>3.445022943630186E-3</v>
      </c>
      <c r="K82" s="52">
        <f t="shared" si="8"/>
        <v>1195</v>
      </c>
    </row>
    <row r="83" spans="1:11" s="12" customFormat="1" ht="15" thickBot="1">
      <c r="A83" s="165" t="s">
        <v>174</v>
      </c>
      <c r="B83" s="166"/>
      <c r="C83" s="73">
        <v>3446930</v>
      </c>
      <c r="D83" s="73">
        <v>3678045</v>
      </c>
      <c r="E83" s="123">
        <v>3806289</v>
      </c>
      <c r="F83" s="124">
        <f>E83/'[1]4a_İl'!E83</f>
        <v>0.2740057338149306</v>
      </c>
      <c r="G83" s="74">
        <f t="shared" si="5"/>
        <v>1</v>
      </c>
      <c r="H83" s="74">
        <f t="shared" si="6"/>
        <v>0.10425480064869319</v>
      </c>
      <c r="I83" s="72">
        <f t="shared" si="7"/>
        <v>359359</v>
      </c>
      <c r="J83" s="75">
        <f t="shared" si="9"/>
        <v>1</v>
      </c>
      <c r="K83" s="73">
        <f t="shared" si="8"/>
        <v>128244</v>
      </c>
    </row>
    <row r="84" spans="1:11">
      <c r="C84" s="43"/>
      <c r="F84" s="44"/>
      <c r="J84" s="17"/>
    </row>
    <row r="85" spans="1:11">
      <c r="F85" s="26"/>
      <c r="J85" s="17"/>
    </row>
    <row r="86" spans="1:11">
      <c r="J86" s="17"/>
    </row>
    <row r="87" spans="1:11">
      <c r="J87" s="17"/>
    </row>
    <row r="88" spans="1:11">
      <c r="J88" s="17"/>
    </row>
    <row r="89" spans="1:11">
      <c r="J89" s="17"/>
    </row>
  </sheetData>
  <mergeCells count="1">
    <mergeCell ref="A83:B8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5"/>
  <sheetViews>
    <sheetView workbookViewId="0">
      <pane ySplit="1" topLeftCell="A82" activePane="bottomLeft" state="frozen"/>
      <selection pane="bottomLeft" activeCell="C90" sqref="C90"/>
    </sheetView>
  </sheetViews>
  <sheetFormatPr defaultColWidth="8.81640625" defaultRowHeight="14.5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2.453125" style="8" customWidth="1"/>
    <col min="6" max="6" width="26.453125" style="8" customWidth="1"/>
    <col min="7" max="7" width="27.453125" style="8" customWidth="1"/>
    <col min="8" max="16384" width="8.81640625" style="8"/>
  </cols>
  <sheetData>
    <row r="1" spans="1:8" ht="44" thickBot="1">
      <c r="A1" s="3" t="s">
        <v>175</v>
      </c>
      <c r="B1" s="3">
        <v>41974</v>
      </c>
      <c r="C1" s="3">
        <v>42309</v>
      </c>
      <c r="D1" s="3">
        <v>42339</v>
      </c>
      <c r="E1" s="1" t="s">
        <v>321</v>
      </c>
      <c r="F1" s="2" t="s">
        <v>322</v>
      </c>
      <c r="G1" s="2" t="s">
        <v>323</v>
      </c>
      <c r="H1" s="1" t="s">
        <v>264</v>
      </c>
    </row>
    <row r="2" spans="1:8">
      <c r="A2" s="127" t="s">
        <v>176</v>
      </c>
      <c r="B2" s="83">
        <v>2381</v>
      </c>
      <c r="C2" s="85">
        <v>2490</v>
      </c>
      <c r="D2" s="125">
        <v>2515</v>
      </c>
      <c r="E2" s="86">
        <f>D2/$D$83</f>
        <v>2.2808481308834998E-2</v>
      </c>
      <c r="F2" s="86">
        <f t="shared" ref="F2:F33" si="0">(D2-B2)/B2</f>
        <v>5.6278874422511553E-2</v>
      </c>
      <c r="G2" s="85">
        <f t="shared" ref="G2:G33" si="1">D2-B2</f>
        <v>134</v>
      </c>
      <c r="H2" s="85">
        <f>D2-C2</f>
        <v>25</v>
      </c>
    </row>
    <row r="3" spans="1:8">
      <c r="A3" s="128" t="s">
        <v>177</v>
      </c>
      <c r="B3" s="52">
        <v>383</v>
      </c>
      <c r="C3" s="53">
        <v>287</v>
      </c>
      <c r="D3" s="51">
        <v>392</v>
      </c>
      <c r="E3" s="68">
        <f t="shared" ref="E3:E66" si="2">D3/$D$83</f>
        <v>3.5550396314367075E-3</v>
      </c>
      <c r="F3" s="68">
        <f t="shared" si="0"/>
        <v>2.3498694516971279E-2</v>
      </c>
      <c r="G3" s="53">
        <f t="shared" si="1"/>
        <v>9</v>
      </c>
      <c r="H3" s="53">
        <f t="shared" ref="H3:H66" si="3">D3-C3</f>
        <v>105</v>
      </c>
    </row>
    <row r="4" spans="1:8">
      <c r="A4" s="128" t="s">
        <v>178</v>
      </c>
      <c r="B4" s="52">
        <v>407</v>
      </c>
      <c r="C4" s="53">
        <v>569</v>
      </c>
      <c r="D4" s="51">
        <v>922</v>
      </c>
      <c r="E4" s="68">
        <f t="shared" si="2"/>
        <v>8.3615983167975617E-3</v>
      </c>
      <c r="F4" s="68">
        <f t="shared" si="0"/>
        <v>1.2653562653562653</v>
      </c>
      <c r="G4" s="53">
        <f t="shared" si="1"/>
        <v>515</v>
      </c>
      <c r="H4" s="53">
        <f t="shared" si="3"/>
        <v>353</v>
      </c>
    </row>
    <row r="5" spans="1:8">
      <c r="A5" s="128" t="s">
        <v>179</v>
      </c>
      <c r="B5" s="52">
        <v>277</v>
      </c>
      <c r="C5" s="53">
        <v>149</v>
      </c>
      <c r="D5" s="51">
        <v>329</v>
      </c>
      <c r="E5" s="68">
        <f t="shared" si="2"/>
        <v>2.9836939763843795E-3</v>
      </c>
      <c r="F5" s="68">
        <f t="shared" si="0"/>
        <v>0.18772563176895307</v>
      </c>
      <c r="G5" s="53">
        <f t="shared" si="1"/>
        <v>52</v>
      </c>
      <c r="H5" s="53">
        <f t="shared" si="3"/>
        <v>180</v>
      </c>
    </row>
    <row r="6" spans="1:8">
      <c r="A6" s="128" t="s">
        <v>180</v>
      </c>
      <c r="B6" s="52">
        <v>206</v>
      </c>
      <c r="C6" s="53">
        <v>203</v>
      </c>
      <c r="D6" s="51">
        <v>358</v>
      </c>
      <c r="E6" s="68">
        <f t="shared" si="2"/>
        <v>3.2466943572814831E-3</v>
      </c>
      <c r="F6" s="68">
        <f t="shared" si="0"/>
        <v>0.73786407766990292</v>
      </c>
      <c r="G6" s="53">
        <f t="shared" si="1"/>
        <v>152</v>
      </c>
      <c r="H6" s="53">
        <f t="shared" si="3"/>
        <v>155</v>
      </c>
    </row>
    <row r="7" spans="1:8">
      <c r="A7" s="128" t="s">
        <v>181</v>
      </c>
      <c r="B7" s="52">
        <v>248</v>
      </c>
      <c r="C7" s="53">
        <v>294</v>
      </c>
      <c r="D7" s="51">
        <v>338</v>
      </c>
      <c r="E7" s="68">
        <f t="shared" si="2"/>
        <v>3.0653147842489977E-3</v>
      </c>
      <c r="F7" s="68">
        <f t="shared" si="0"/>
        <v>0.36290322580645162</v>
      </c>
      <c r="G7" s="53">
        <f t="shared" si="1"/>
        <v>90</v>
      </c>
      <c r="H7" s="53">
        <f t="shared" si="3"/>
        <v>44</v>
      </c>
    </row>
    <row r="8" spans="1:8">
      <c r="A8" s="128" t="s">
        <v>182</v>
      </c>
      <c r="B8" s="52">
        <v>6078</v>
      </c>
      <c r="C8" s="53">
        <v>6635</v>
      </c>
      <c r="D8" s="51">
        <v>7121</v>
      </c>
      <c r="E8" s="68">
        <f t="shared" si="2"/>
        <v>6.458019697821632E-2</v>
      </c>
      <c r="F8" s="68">
        <f t="shared" si="0"/>
        <v>0.17160250082263903</v>
      </c>
      <c r="G8" s="53">
        <f t="shared" si="1"/>
        <v>1043</v>
      </c>
      <c r="H8" s="53">
        <f t="shared" si="3"/>
        <v>486</v>
      </c>
    </row>
    <row r="9" spans="1:8">
      <c r="A9" s="128" t="s">
        <v>183</v>
      </c>
      <c r="B9" s="52">
        <v>6347</v>
      </c>
      <c r="C9" s="53">
        <v>13848</v>
      </c>
      <c r="D9" s="51">
        <v>8605</v>
      </c>
      <c r="E9" s="68">
        <f t="shared" si="2"/>
        <v>7.8038561297226708E-2</v>
      </c>
      <c r="F9" s="68">
        <f t="shared" si="0"/>
        <v>0.35575862612257758</v>
      </c>
      <c r="G9" s="53">
        <f t="shared" si="1"/>
        <v>2258</v>
      </c>
      <c r="H9" s="53">
        <f t="shared" si="3"/>
        <v>-5243</v>
      </c>
    </row>
    <row r="10" spans="1:8">
      <c r="A10" s="128" t="s">
        <v>184</v>
      </c>
      <c r="B10" s="52">
        <v>106</v>
      </c>
      <c r="C10" s="53">
        <v>79</v>
      </c>
      <c r="D10" s="51">
        <v>94</v>
      </c>
      <c r="E10" s="68">
        <f t="shared" si="2"/>
        <v>8.5248399325267988E-4</v>
      </c>
      <c r="F10" s="68">
        <f t="shared" si="0"/>
        <v>-0.11320754716981132</v>
      </c>
      <c r="G10" s="53">
        <f t="shared" si="1"/>
        <v>-12</v>
      </c>
      <c r="H10" s="53">
        <f t="shared" si="3"/>
        <v>15</v>
      </c>
    </row>
    <row r="11" spans="1:8">
      <c r="A11" s="128" t="s">
        <v>185</v>
      </c>
      <c r="B11" s="52">
        <v>214</v>
      </c>
      <c r="C11" s="53">
        <v>223</v>
      </c>
      <c r="D11" s="51">
        <v>238</v>
      </c>
      <c r="E11" s="68">
        <f t="shared" si="2"/>
        <v>2.1584169190865723E-3</v>
      </c>
      <c r="F11" s="68">
        <f t="shared" si="0"/>
        <v>0.11214953271028037</v>
      </c>
      <c r="G11" s="53">
        <f t="shared" si="1"/>
        <v>24</v>
      </c>
      <c r="H11" s="53">
        <f t="shared" si="3"/>
        <v>15</v>
      </c>
    </row>
    <row r="12" spans="1:8">
      <c r="A12" s="128" t="s">
        <v>186</v>
      </c>
      <c r="B12" s="52">
        <v>1159</v>
      </c>
      <c r="C12" s="53">
        <v>1613</v>
      </c>
      <c r="D12" s="51">
        <v>1357</v>
      </c>
      <c r="E12" s="68">
        <f t="shared" si="2"/>
        <v>1.2306604030254112E-2</v>
      </c>
      <c r="F12" s="68">
        <f t="shared" si="0"/>
        <v>0.17083692838654013</v>
      </c>
      <c r="G12" s="53">
        <f t="shared" si="1"/>
        <v>198</v>
      </c>
      <c r="H12" s="53">
        <f t="shared" si="3"/>
        <v>-256</v>
      </c>
    </row>
    <row r="13" spans="1:8">
      <c r="A13" s="128" t="s">
        <v>187</v>
      </c>
      <c r="B13" s="52">
        <v>987</v>
      </c>
      <c r="C13" s="53">
        <v>934</v>
      </c>
      <c r="D13" s="51">
        <v>1045</v>
      </c>
      <c r="E13" s="68">
        <f t="shared" si="2"/>
        <v>9.4770826909473457E-3</v>
      </c>
      <c r="F13" s="68">
        <f t="shared" si="0"/>
        <v>5.8763931104356633E-2</v>
      </c>
      <c r="G13" s="53">
        <f t="shared" si="1"/>
        <v>58</v>
      </c>
      <c r="H13" s="53">
        <f t="shared" si="3"/>
        <v>111</v>
      </c>
    </row>
    <row r="14" spans="1:8">
      <c r="A14" s="128" t="s">
        <v>188</v>
      </c>
      <c r="B14" s="52">
        <v>152</v>
      </c>
      <c r="C14" s="53">
        <v>169</v>
      </c>
      <c r="D14" s="51">
        <v>205</v>
      </c>
      <c r="E14" s="68">
        <f t="shared" si="2"/>
        <v>1.8591406235829722E-3</v>
      </c>
      <c r="F14" s="68">
        <f t="shared" si="0"/>
        <v>0.34868421052631576</v>
      </c>
      <c r="G14" s="53">
        <f t="shared" si="1"/>
        <v>53</v>
      </c>
      <c r="H14" s="53">
        <f t="shared" si="3"/>
        <v>36</v>
      </c>
    </row>
    <row r="15" spans="1:8">
      <c r="A15" s="128" t="s">
        <v>189</v>
      </c>
      <c r="B15" s="52">
        <v>313</v>
      </c>
      <c r="C15" s="53">
        <v>254</v>
      </c>
      <c r="D15" s="51">
        <v>333</v>
      </c>
      <c r="E15" s="68">
        <f t="shared" si="2"/>
        <v>3.0199698909908765E-3</v>
      </c>
      <c r="F15" s="68">
        <f t="shared" si="0"/>
        <v>6.3897763578274758E-2</v>
      </c>
      <c r="G15" s="53">
        <f t="shared" si="1"/>
        <v>20</v>
      </c>
      <c r="H15" s="53">
        <f t="shared" si="3"/>
        <v>79</v>
      </c>
    </row>
    <row r="16" spans="1:8">
      <c r="A16" s="128" t="s">
        <v>190</v>
      </c>
      <c r="B16" s="52">
        <v>103</v>
      </c>
      <c r="C16" s="53">
        <v>125</v>
      </c>
      <c r="D16" s="51">
        <v>155</v>
      </c>
      <c r="E16" s="68">
        <f t="shared" si="2"/>
        <v>1.4056916910017594E-3</v>
      </c>
      <c r="F16" s="68">
        <f t="shared" si="0"/>
        <v>0.50485436893203883</v>
      </c>
      <c r="G16" s="53">
        <f t="shared" si="1"/>
        <v>52</v>
      </c>
      <c r="H16" s="53">
        <f t="shared" si="3"/>
        <v>30</v>
      </c>
    </row>
    <row r="17" spans="1:8">
      <c r="A17" s="128" t="s">
        <v>191</v>
      </c>
      <c r="B17" s="52">
        <v>349</v>
      </c>
      <c r="C17" s="53">
        <v>228</v>
      </c>
      <c r="D17" s="51">
        <v>326</v>
      </c>
      <c r="E17" s="68">
        <f t="shared" si="2"/>
        <v>2.9564870404295068E-3</v>
      </c>
      <c r="F17" s="68">
        <f t="shared" si="0"/>
        <v>-6.5902578796561598E-2</v>
      </c>
      <c r="G17" s="53">
        <f t="shared" si="1"/>
        <v>-23</v>
      </c>
      <c r="H17" s="53">
        <f t="shared" si="3"/>
        <v>98</v>
      </c>
    </row>
    <row r="18" spans="1:8">
      <c r="A18" s="128" t="s">
        <v>192</v>
      </c>
      <c r="B18" s="52">
        <v>434</v>
      </c>
      <c r="C18" s="53">
        <v>160</v>
      </c>
      <c r="D18" s="51">
        <v>485</v>
      </c>
      <c r="E18" s="68">
        <f t="shared" si="2"/>
        <v>4.3984546460377636E-3</v>
      </c>
      <c r="F18" s="68">
        <f t="shared" si="0"/>
        <v>0.11751152073732719</v>
      </c>
      <c r="G18" s="53">
        <f t="shared" si="1"/>
        <v>51</v>
      </c>
      <c r="H18" s="53">
        <f t="shared" si="3"/>
        <v>325</v>
      </c>
    </row>
    <row r="19" spans="1:8">
      <c r="A19" s="128" t="s">
        <v>193</v>
      </c>
      <c r="B19" s="52">
        <v>306</v>
      </c>
      <c r="C19" s="53">
        <v>168</v>
      </c>
      <c r="D19" s="51">
        <v>360</v>
      </c>
      <c r="E19" s="68">
        <f t="shared" si="2"/>
        <v>3.2648323145847316E-3</v>
      </c>
      <c r="F19" s="68">
        <f t="shared" si="0"/>
        <v>0.17647058823529413</v>
      </c>
      <c r="G19" s="53">
        <f t="shared" si="1"/>
        <v>54</v>
      </c>
      <c r="H19" s="53">
        <f t="shared" si="3"/>
        <v>192</v>
      </c>
    </row>
    <row r="20" spans="1:8">
      <c r="A20" s="128" t="s">
        <v>194</v>
      </c>
      <c r="B20" s="52">
        <v>319</v>
      </c>
      <c r="C20" s="53">
        <v>320</v>
      </c>
      <c r="D20" s="51">
        <v>332</v>
      </c>
      <c r="E20" s="68">
        <f t="shared" si="2"/>
        <v>3.0109009123392523E-3</v>
      </c>
      <c r="F20" s="68">
        <f t="shared" si="0"/>
        <v>4.0752351097178681E-2</v>
      </c>
      <c r="G20" s="53">
        <f t="shared" si="1"/>
        <v>13</v>
      </c>
      <c r="H20" s="53">
        <f t="shared" si="3"/>
        <v>12</v>
      </c>
    </row>
    <row r="21" spans="1:8">
      <c r="A21" s="128" t="s">
        <v>195</v>
      </c>
      <c r="B21" s="52">
        <v>231</v>
      </c>
      <c r="C21" s="53">
        <v>218</v>
      </c>
      <c r="D21" s="51">
        <v>299</v>
      </c>
      <c r="E21" s="68">
        <f t="shared" si="2"/>
        <v>2.7116246168356522E-3</v>
      </c>
      <c r="F21" s="68">
        <f t="shared" si="0"/>
        <v>0.2943722943722944</v>
      </c>
      <c r="G21" s="53">
        <f t="shared" si="1"/>
        <v>68</v>
      </c>
      <c r="H21" s="53">
        <f t="shared" si="3"/>
        <v>81</v>
      </c>
    </row>
    <row r="22" spans="1:8">
      <c r="A22" s="128" t="s">
        <v>196</v>
      </c>
      <c r="B22" s="52">
        <v>4294</v>
      </c>
      <c r="C22" s="53">
        <v>4517</v>
      </c>
      <c r="D22" s="51">
        <v>4976</v>
      </c>
      <c r="E22" s="68">
        <f t="shared" si="2"/>
        <v>4.512723777048229E-2</v>
      </c>
      <c r="F22" s="68">
        <f t="shared" si="0"/>
        <v>0.15882626921285514</v>
      </c>
      <c r="G22" s="53">
        <f t="shared" si="1"/>
        <v>682</v>
      </c>
      <c r="H22" s="53">
        <f t="shared" si="3"/>
        <v>459</v>
      </c>
    </row>
    <row r="23" spans="1:8">
      <c r="A23" s="128" t="s">
        <v>197</v>
      </c>
      <c r="B23" s="52">
        <v>431</v>
      </c>
      <c r="C23" s="53">
        <v>462</v>
      </c>
      <c r="D23" s="51">
        <v>454</v>
      </c>
      <c r="E23" s="68">
        <f t="shared" si="2"/>
        <v>4.1173163078374111E-3</v>
      </c>
      <c r="F23" s="68">
        <f t="shared" si="0"/>
        <v>5.336426914153132E-2</v>
      </c>
      <c r="G23" s="53">
        <f t="shared" si="1"/>
        <v>23</v>
      </c>
      <c r="H23" s="53">
        <f t="shared" si="3"/>
        <v>-8</v>
      </c>
    </row>
    <row r="24" spans="1:8">
      <c r="A24" s="128" t="s">
        <v>198</v>
      </c>
      <c r="B24" s="52">
        <v>167</v>
      </c>
      <c r="C24" s="53">
        <v>220</v>
      </c>
      <c r="D24" s="51">
        <v>262</v>
      </c>
      <c r="E24" s="68">
        <f t="shared" si="2"/>
        <v>2.3760724067255546E-3</v>
      </c>
      <c r="F24" s="68">
        <f t="shared" si="0"/>
        <v>0.56886227544910184</v>
      </c>
      <c r="G24" s="53">
        <f t="shared" si="1"/>
        <v>95</v>
      </c>
      <c r="H24" s="53">
        <f t="shared" si="3"/>
        <v>42</v>
      </c>
    </row>
    <row r="25" spans="1:8">
      <c r="A25" s="128" t="s">
        <v>199</v>
      </c>
      <c r="B25" s="52">
        <v>790</v>
      </c>
      <c r="C25" s="53">
        <v>563</v>
      </c>
      <c r="D25" s="51">
        <v>786</v>
      </c>
      <c r="E25" s="68">
        <f t="shared" si="2"/>
        <v>7.1282172201766634E-3</v>
      </c>
      <c r="F25" s="68">
        <f t="shared" si="0"/>
        <v>-5.0632911392405064E-3</v>
      </c>
      <c r="G25" s="53">
        <f t="shared" si="1"/>
        <v>-4</v>
      </c>
      <c r="H25" s="53">
        <f t="shared" si="3"/>
        <v>223</v>
      </c>
    </row>
    <row r="26" spans="1:8">
      <c r="A26" s="128" t="s">
        <v>200</v>
      </c>
      <c r="B26" s="52">
        <v>1204</v>
      </c>
      <c r="C26" s="53">
        <v>1245</v>
      </c>
      <c r="D26" s="51">
        <v>1754</v>
      </c>
      <c r="E26" s="68">
        <f t="shared" si="2"/>
        <v>1.5906988554948941E-2</v>
      </c>
      <c r="F26" s="68">
        <f t="shared" si="0"/>
        <v>0.45681063122923588</v>
      </c>
      <c r="G26" s="53">
        <f t="shared" si="1"/>
        <v>550</v>
      </c>
      <c r="H26" s="53">
        <f t="shared" si="3"/>
        <v>509</v>
      </c>
    </row>
    <row r="27" spans="1:8">
      <c r="A27" s="128" t="s">
        <v>113</v>
      </c>
      <c r="B27" s="52">
        <v>946</v>
      </c>
      <c r="C27" s="53">
        <v>773</v>
      </c>
      <c r="D27" s="51">
        <v>1112</v>
      </c>
      <c r="E27" s="68">
        <f t="shared" si="2"/>
        <v>1.008470426060617E-2</v>
      </c>
      <c r="F27" s="68">
        <f t="shared" si="0"/>
        <v>0.17547568710359407</v>
      </c>
      <c r="G27" s="53">
        <f t="shared" si="1"/>
        <v>166</v>
      </c>
      <c r="H27" s="53">
        <f t="shared" si="3"/>
        <v>339</v>
      </c>
    </row>
    <row r="28" spans="1:8">
      <c r="A28" s="128" t="s">
        <v>201</v>
      </c>
      <c r="B28" s="52">
        <v>588</v>
      </c>
      <c r="C28" s="53">
        <v>497</v>
      </c>
      <c r="D28" s="51">
        <v>636</v>
      </c>
      <c r="E28" s="68">
        <f t="shared" si="2"/>
        <v>5.7678704224330257E-3</v>
      </c>
      <c r="F28" s="68">
        <f t="shared" si="0"/>
        <v>8.1632653061224483E-2</v>
      </c>
      <c r="G28" s="53">
        <f t="shared" si="1"/>
        <v>48</v>
      </c>
      <c r="H28" s="53">
        <f t="shared" si="3"/>
        <v>139</v>
      </c>
    </row>
    <row r="29" spans="1:8">
      <c r="A29" s="128" t="s">
        <v>202</v>
      </c>
      <c r="B29" s="52">
        <v>417</v>
      </c>
      <c r="C29" s="53">
        <v>361</v>
      </c>
      <c r="D29" s="51">
        <v>426</v>
      </c>
      <c r="E29" s="68">
        <f t="shared" si="2"/>
        <v>3.8633849055919323E-3</v>
      </c>
      <c r="F29" s="68">
        <f t="shared" si="0"/>
        <v>2.1582733812949641E-2</v>
      </c>
      <c r="G29" s="53">
        <f t="shared" si="1"/>
        <v>9</v>
      </c>
      <c r="H29" s="53">
        <f t="shared" si="3"/>
        <v>65</v>
      </c>
    </row>
    <row r="30" spans="1:8">
      <c r="A30" s="128" t="s">
        <v>203</v>
      </c>
      <c r="B30" s="52">
        <v>796</v>
      </c>
      <c r="C30" s="53">
        <v>524</v>
      </c>
      <c r="D30" s="51">
        <v>873</v>
      </c>
      <c r="E30" s="68">
        <f t="shared" si="2"/>
        <v>7.9172183628679737E-3</v>
      </c>
      <c r="F30" s="68">
        <f t="shared" si="0"/>
        <v>9.6733668341708545E-2</v>
      </c>
      <c r="G30" s="53">
        <f t="shared" si="1"/>
        <v>77</v>
      </c>
      <c r="H30" s="53">
        <f t="shared" si="3"/>
        <v>349</v>
      </c>
    </row>
    <row r="31" spans="1:8">
      <c r="A31" s="128" t="s">
        <v>204</v>
      </c>
      <c r="B31" s="52">
        <v>333</v>
      </c>
      <c r="C31" s="53">
        <v>169</v>
      </c>
      <c r="D31" s="51">
        <v>325</v>
      </c>
      <c r="E31" s="68">
        <f t="shared" si="2"/>
        <v>2.9474180617778825E-3</v>
      </c>
      <c r="F31" s="68">
        <f t="shared" si="0"/>
        <v>-2.4024024024024024E-2</v>
      </c>
      <c r="G31" s="53">
        <f t="shared" si="1"/>
        <v>-8</v>
      </c>
      <c r="H31" s="53">
        <f t="shared" si="3"/>
        <v>156</v>
      </c>
    </row>
    <row r="32" spans="1:8">
      <c r="A32" s="128" t="s">
        <v>205</v>
      </c>
      <c r="B32" s="52">
        <v>832</v>
      </c>
      <c r="C32" s="53">
        <v>597</v>
      </c>
      <c r="D32" s="51">
        <v>1115</v>
      </c>
      <c r="E32" s="68">
        <f t="shared" si="2"/>
        <v>1.0111911196561043E-2</v>
      </c>
      <c r="F32" s="68">
        <f t="shared" si="0"/>
        <v>0.34014423076923078</v>
      </c>
      <c r="G32" s="53">
        <f t="shared" si="1"/>
        <v>283</v>
      </c>
      <c r="H32" s="53">
        <f t="shared" si="3"/>
        <v>518</v>
      </c>
    </row>
    <row r="33" spans="1:8">
      <c r="A33" s="128" t="s">
        <v>206</v>
      </c>
      <c r="B33" s="52">
        <v>917</v>
      </c>
      <c r="C33" s="53">
        <v>1184</v>
      </c>
      <c r="D33" s="51">
        <v>1362</v>
      </c>
      <c r="E33" s="68">
        <f t="shared" si="2"/>
        <v>1.2351948923512233E-2</v>
      </c>
      <c r="F33" s="68">
        <f t="shared" si="0"/>
        <v>0.48527808069792805</v>
      </c>
      <c r="G33" s="53">
        <f t="shared" si="1"/>
        <v>445</v>
      </c>
      <c r="H33" s="53">
        <f t="shared" si="3"/>
        <v>178</v>
      </c>
    </row>
    <row r="34" spans="1:8">
      <c r="A34" s="128" t="s">
        <v>207</v>
      </c>
      <c r="B34" s="52">
        <v>1725</v>
      </c>
      <c r="C34" s="53">
        <v>1919</v>
      </c>
      <c r="D34" s="51">
        <v>2546</v>
      </c>
      <c r="E34" s="68">
        <f t="shared" si="2"/>
        <v>2.3089619647035351E-2</v>
      </c>
      <c r="F34" s="68">
        <f t="shared" ref="F34:F65" si="4">(D34-B34)/B34</f>
        <v>0.47594202898550725</v>
      </c>
      <c r="G34" s="53">
        <f t="shared" ref="G34:G65" si="5">D34-B34</f>
        <v>821</v>
      </c>
      <c r="H34" s="53">
        <f t="shared" si="3"/>
        <v>627</v>
      </c>
    </row>
    <row r="35" spans="1:8">
      <c r="A35" s="128" t="s">
        <v>208</v>
      </c>
      <c r="B35" s="52">
        <v>281</v>
      </c>
      <c r="C35" s="53">
        <v>278</v>
      </c>
      <c r="D35" s="51">
        <v>307</v>
      </c>
      <c r="E35" s="68">
        <f t="shared" si="2"/>
        <v>2.7841764460486461E-3</v>
      </c>
      <c r="F35" s="68">
        <f t="shared" si="4"/>
        <v>9.2526690391459068E-2</v>
      </c>
      <c r="G35" s="53">
        <f t="shared" si="5"/>
        <v>26</v>
      </c>
      <c r="H35" s="53">
        <f t="shared" si="3"/>
        <v>29</v>
      </c>
    </row>
    <row r="36" spans="1:8">
      <c r="A36" s="128" t="s">
        <v>209</v>
      </c>
      <c r="B36" s="52">
        <v>172</v>
      </c>
      <c r="C36" s="53">
        <v>89</v>
      </c>
      <c r="D36" s="51">
        <v>156</v>
      </c>
      <c r="E36" s="68">
        <f t="shared" si="2"/>
        <v>1.4147606696533837E-3</v>
      </c>
      <c r="F36" s="68">
        <f t="shared" si="4"/>
        <v>-9.3023255813953487E-2</v>
      </c>
      <c r="G36" s="53">
        <f t="shared" si="5"/>
        <v>-16</v>
      </c>
      <c r="H36" s="53">
        <f t="shared" si="3"/>
        <v>67</v>
      </c>
    </row>
    <row r="37" spans="1:8">
      <c r="A37" s="128" t="s">
        <v>210</v>
      </c>
      <c r="B37" s="52">
        <v>115</v>
      </c>
      <c r="C37" s="53">
        <v>115</v>
      </c>
      <c r="D37" s="51">
        <v>140</v>
      </c>
      <c r="E37" s="68">
        <f t="shared" si="2"/>
        <v>1.2696570112273955E-3</v>
      </c>
      <c r="F37" s="68">
        <f t="shared" si="4"/>
        <v>0.21739130434782608</v>
      </c>
      <c r="G37" s="53">
        <f t="shared" si="5"/>
        <v>25</v>
      </c>
      <c r="H37" s="53">
        <f t="shared" si="3"/>
        <v>25</v>
      </c>
    </row>
    <row r="38" spans="1:8">
      <c r="A38" s="128" t="s">
        <v>211</v>
      </c>
      <c r="B38" s="52">
        <v>925</v>
      </c>
      <c r="C38" s="53">
        <v>725</v>
      </c>
      <c r="D38" s="51">
        <v>828</v>
      </c>
      <c r="E38" s="68">
        <f t="shared" si="2"/>
        <v>7.5091143235448826E-3</v>
      </c>
      <c r="F38" s="68">
        <f t="shared" si="4"/>
        <v>-0.10486486486486486</v>
      </c>
      <c r="G38" s="53">
        <f t="shared" si="5"/>
        <v>-97</v>
      </c>
      <c r="H38" s="53">
        <f t="shared" si="3"/>
        <v>103</v>
      </c>
    </row>
    <row r="39" spans="1:8">
      <c r="A39" s="128" t="s">
        <v>212</v>
      </c>
      <c r="B39" s="52">
        <v>127</v>
      </c>
      <c r="C39" s="53">
        <v>71</v>
      </c>
      <c r="D39" s="51">
        <v>172</v>
      </c>
      <c r="E39" s="68">
        <f t="shared" si="2"/>
        <v>1.5598643280793716E-3</v>
      </c>
      <c r="F39" s="68">
        <f t="shared" si="4"/>
        <v>0.3543307086614173</v>
      </c>
      <c r="G39" s="53">
        <f t="shared" si="5"/>
        <v>45</v>
      </c>
      <c r="H39" s="53">
        <f t="shared" si="3"/>
        <v>101</v>
      </c>
    </row>
    <row r="40" spans="1:8">
      <c r="A40" s="128" t="s">
        <v>213</v>
      </c>
      <c r="B40" s="52">
        <v>334</v>
      </c>
      <c r="C40" s="53">
        <v>314</v>
      </c>
      <c r="D40" s="51">
        <v>389</v>
      </c>
      <c r="E40" s="68">
        <f t="shared" si="2"/>
        <v>3.5278326954818347E-3</v>
      </c>
      <c r="F40" s="68">
        <f t="shared" si="4"/>
        <v>0.16467065868263472</v>
      </c>
      <c r="G40" s="53">
        <f t="shared" si="5"/>
        <v>55</v>
      </c>
      <c r="H40" s="53">
        <f t="shared" si="3"/>
        <v>75</v>
      </c>
    </row>
    <row r="41" spans="1:8">
      <c r="A41" s="128" t="s">
        <v>214</v>
      </c>
      <c r="B41" s="52">
        <v>23208</v>
      </c>
      <c r="C41" s="53">
        <v>25749</v>
      </c>
      <c r="D41" s="51">
        <v>26144</v>
      </c>
      <c r="E41" s="68">
        <f t="shared" si="2"/>
        <v>0.23709937786806451</v>
      </c>
      <c r="F41" s="68">
        <f t="shared" si="4"/>
        <v>0.12650810065494658</v>
      </c>
      <c r="G41" s="53">
        <f t="shared" si="5"/>
        <v>2936</v>
      </c>
      <c r="H41" s="53">
        <f t="shared" si="3"/>
        <v>395</v>
      </c>
    </row>
    <row r="42" spans="1:8">
      <c r="A42" s="128" t="s">
        <v>215</v>
      </c>
      <c r="B42" s="52">
        <v>5816</v>
      </c>
      <c r="C42" s="53">
        <v>6151</v>
      </c>
      <c r="D42" s="51">
        <v>5892</v>
      </c>
      <c r="E42" s="68">
        <f t="shared" si="2"/>
        <v>5.3434422215370106E-2</v>
      </c>
      <c r="F42" s="68">
        <f t="shared" si="4"/>
        <v>1.3067400275103164E-2</v>
      </c>
      <c r="G42" s="53">
        <f t="shared" si="5"/>
        <v>76</v>
      </c>
      <c r="H42" s="53">
        <f t="shared" si="3"/>
        <v>-259</v>
      </c>
    </row>
    <row r="43" spans="1:8">
      <c r="A43" s="128" t="s">
        <v>216</v>
      </c>
      <c r="B43" s="52">
        <v>1281</v>
      </c>
      <c r="C43" s="53">
        <v>961</v>
      </c>
      <c r="D43" s="51">
        <v>1305</v>
      </c>
      <c r="E43" s="68">
        <f t="shared" si="2"/>
        <v>1.1835017140369651E-2</v>
      </c>
      <c r="F43" s="68">
        <f t="shared" si="4"/>
        <v>1.873536299765808E-2</v>
      </c>
      <c r="G43" s="53">
        <f t="shared" si="5"/>
        <v>24</v>
      </c>
      <c r="H43" s="53">
        <f t="shared" si="3"/>
        <v>344</v>
      </c>
    </row>
    <row r="44" spans="1:8">
      <c r="A44" s="128" t="s">
        <v>217</v>
      </c>
      <c r="B44" s="52">
        <v>296</v>
      </c>
      <c r="C44" s="53">
        <v>202</v>
      </c>
      <c r="D44" s="51">
        <v>308</v>
      </c>
      <c r="E44" s="68">
        <f t="shared" si="2"/>
        <v>2.7932454247002704E-3</v>
      </c>
      <c r="F44" s="68">
        <f t="shared" si="4"/>
        <v>4.0540540540540543E-2</v>
      </c>
      <c r="G44" s="53">
        <f t="shared" si="5"/>
        <v>12</v>
      </c>
      <c r="H44" s="53">
        <f t="shared" si="3"/>
        <v>106</v>
      </c>
    </row>
    <row r="45" spans="1:8">
      <c r="A45" s="128" t="s">
        <v>218</v>
      </c>
      <c r="B45" s="52">
        <v>292</v>
      </c>
      <c r="C45" s="53">
        <v>233</v>
      </c>
      <c r="D45" s="51">
        <v>394</v>
      </c>
      <c r="E45" s="68">
        <f t="shared" si="2"/>
        <v>3.573177588739956E-3</v>
      </c>
      <c r="F45" s="68">
        <f t="shared" si="4"/>
        <v>0.34931506849315069</v>
      </c>
      <c r="G45" s="53">
        <f t="shared" si="5"/>
        <v>102</v>
      </c>
      <c r="H45" s="53">
        <f t="shared" si="3"/>
        <v>161</v>
      </c>
    </row>
    <row r="46" spans="1:8">
      <c r="A46" s="128" t="s">
        <v>219</v>
      </c>
      <c r="B46" s="52">
        <v>205</v>
      </c>
      <c r="C46" s="53">
        <v>104</v>
      </c>
      <c r="D46" s="51">
        <v>192</v>
      </c>
      <c r="E46" s="68">
        <f t="shared" si="2"/>
        <v>1.7412439011118567E-3</v>
      </c>
      <c r="F46" s="68">
        <f t="shared" si="4"/>
        <v>-6.3414634146341464E-2</v>
      </c>
      <c r="G46" s="53">
        <f t="shared" si="5"/>
        <v>-13</v>
      </c>
      <c r="H46" s="53">
        <f t="shared" si="3"/>
        <v>88</v>
      </c>
    </row>
    <row r="47" spans="1:8">
      <c r="A47" s="128" t="s">
        <v>220</v>
      </c>
      <c r="B47" s="52">
        <v>423</v>
      </c>
      <c r="C47" s="53">
        <v>320</v>
      </c>
      <c r="D47" s="51">
        <v>448</v>
      </c>
      <c r="E47" s="68">
        <f t="shared" si="2"/>
        <v>4.0629024359276657E-3</v>
      </c>
      <c r="F47" s="68">
        <f t="shared" si="4"/>
        <v>5.9101654846335699E-2</v>
      </c>
      <c r="G47" s="53">
        <f t="shared" si="5"/>
        <v>25</v>
      </c>
      <c r="H47" s="53">
        <f t="shared" si="3"/>
        <v>128</v>
      </c>
    </row>
    <row r="48" spans="1:8">
      <c r="A48" s="128" t="s">
        <v>221</v>
      </c>
      <c r="B48" s="52">
        <v>1972</v>
      </c>
      <c r="C48" s="53">
        <v>1586</v>
      </c>
      <c r="D48" s="51">
        <v>2817</v>
      </c>
      <c r="E48" s="68">
        <f t="shared" si="2"/>
        <v>2.5547312861625524E-2</v>
      </c>
      <c r="F48" s="68">
        <f t="shared" si="4"/>
        <v>0.42849898580121704</v>
      </c>
      <c r="G48" s="53">
        <f t="shared" si="5"/>
        <v>845</v>
      </c>
      <c r="H48" s="53">
        <f t="shared" si="3"/>
        <v>1231</v>
      </c>
    </row>
    <row r="49" spans="1:8">
      <c r="A49" s="128" t="s">
        <v>223</v>
      </c>
      <c r="B49" s="52">
        <v>46</v>
      </c>
      <c r="C49" s="53">
        <v>66</v>
      </c>
      <c r="D49" s="51">
        <v>52</v>
      </c>
      <c r="E49" s="68">
        <f t="shared" si="2"/>
        <v>4.7158688988446123E-4</v>
      </c>
      <c r="F49" s="68">
        <f t="shared" si="4"/>
        <v>0.13043478260869565</v>
      </c>
      <c r="G49" s="53">
        <f t="shared" si="5"/>
        <v>6</v>
      </c>
      <c r="H49" s="53">
        <f t="shared" si="3"/>
        <v>-14</v>
      </c>
    </row>
    <row r="50" spans="1:8">
      <c r="A50" s="128" t="s">
        <v>131</v>
      </c>
      <c r="B50" s="52">
        <v>162</v>
      </c>
      <c r="C50" s="53">
        <v>208</v>
      </c>
      <c r="D50" s="51">
        <v>402</v>
      </c>
      <c r="E50" s="68">
        <f t="shared" si="2"/>
        <v>3.6457294179529499E-3</v>
      </c>
      <c r="F50" s="68">
        <f t="shared" si="4"/>
        <v>1.4814814814814814</v>
      </c>
      <c r="G50" s="53">
        <f t="shared" si="5"/>
        <v>240</v>
      </c>
      <c r="H50" s="53">
        <f t="shared" si="3"/>
        <v>194</v>
      </c>
    </row>
    <row r="51" spans="1:8">
      <c r="A51" s="128" t="s">
        <v>224</v>
      </c>
      <c r="B51" s="52">
        <v>297</v>
      </c>
      <c r="C51" s="53">
        <v>363</v>
      </c>
      <c r="D51" s="51">
        <v>407</v>
      </c>
      <c r="E51" s="68">
        <f t="shared" si="2"/>
        <v>3.6910743112110716E-3</v>
      </c>
      <c r="F51" s="68">
        <f t="shared" si="4"/>
        <v>0.37037037037037035</v>
      </c>
      <c r="G51" s="53">
        <f t="shared" si="5"/>
        <v>110</v>
      </c>
      <c r="H51" s="53">
        <f t="shared" si="3"/>
        <v>44</v>
      </c>
    </row>
    <row r="52" spans="1:8">
      <c r="A52" s="128" t="s">
        <v>222</v>
      </c>
      <c r="B52" s="52">
        <v>111</v>
      </c>
      <c r="C52" s="53">
        <v>94</v>
      </c>
      <c r="D52" s="51">
        <v>158</v>
      </c>
      <c r="E52" s="68">
        <f t="shared" si="2"/>
        <v>1.4328986269566322E-3</v>
      </c>
      <c r="F52" s="68">
        <f t="shared" si="4"/>
        <v>0.42342342342342343</v>
      </c>
      <c r="G52" s="53">
        <f t="shared" si="5"/>
        <v>47</v>
      </c>
      <c r="H52" s="53">
        <f t="shared" si="3"/>
        <v>64</v>
      </c>
    </row>
    <row r="53" spans="1:8">
      <c r="A53" s="128" t="s">
        <v>225</v>
      </c>
      <c r="B53" s="52">
        <v>2945</v>
      </c>
      <c r="C53" s="53">
        <v>3048</v>
      </c>
      <c r="D53" s="51">
        <v>2945</v>
      </c>
      <c r="E53" s="68">
        <f t="shared" si="2"/>
        <v>2.6708142129033427E-2</v>
      </c>
      <c r="F53" s="68">
        <f t="shared" si="4"/>
        <v>0</v>
      </c>
      <c r="G53" s="53">
        <f t="shared" si="5"/>
        <v>0</v>
      </c>
      <c r="H53" s="53">
        <f t="shared" si="3"/>
        <v>-103</v>
      </c>
    </row>
    <row r="54" spans="1:8">
      <c r="A54" s="128" t="s">
        <v>226</v>
      </c>
      <c r="B54" s="52">
        <v>1628</v>
      </c>
      <c r="C54" s="53">
        <v>1679</v>
      </c>
      <c r="D54" s="51">
        <v>2238</v>
      </c>
      <c r="E54" s="68">
        <f t="shared" si="2"/>
        <v>2.029637422233508E-2</v>
      </c>
      <c r="F54" s="68">
        <f t="shared" si="4"/>
        <v>0.37469287469287471</v>
      </c>
      <c r="G54" s="53">
        <f t="shared" si="5"/>
        <v>610</v>
      </c>
      <c r="H54" s="53">
        <f t="shared" si="3"/>
        <v>559</v>
      </c>
    </row>
    <row r="55" spans="1:8">
      <c r="A55" s="128" t="s">
        <v>227</v>
      </c>
      <c r="B55" s="52">
        <v>740</v>
      </c>
      <c r="C55" s="53">
        <v>546</v>
      </c>
      <c r="D55" s="51">
        <v>881</v>
      </c>
      <c r="E55" s="68">
        <f t="shared" si="2"/>
        <v>7.9897701920809677E-3</v>
      </c>
      <c r="F55" s="68">
        <f t="shared" si="4"/>
        <v>0.19054054054054054</v>
      </c>
      <c r="G55" s="53">
        <f t="shared" si="5"/>
        <v>141</v>
      </c>
      <c r="H55" s="53">
        <f t="shared" si="3"/>
        <v>335</v>
      </c>
    </row>
    <row r="56" spans="1:8">
      <c r="A56" s="128" t="s">
        <v>228</v>
      </c>
      <c r="B56" s="52">
        <v>660</v>
      </c>
      <c r="C56" s="53">
        <v>586</v>
      </c>
      <c r="D56" s="51">
        <v>807</v>
      </c>
      <c r="E56" s="68">
        <f t="shared" si="2"/>
        <v>7.3186657718607735E-3</v>
      </c>
      <c r="F56" s="68">
        <f t="shared" si="4"/>
        <v>0.22272727272727272</v>
      </c>
      <c r="G56" s="53">
        <f t="shared" si="5"/>
        <v>147</v>
      </c>
      <c r="H56" s="53">
        <f t="shared" si="3"/>
        <v>221</v>
      </c>
    </row>
    <row r="57" spans="1:8">
      <c r="A57" s="128" t="s">
        <v>229</v>
      </c>
      <c r="B57" s="52">
        <v>4052</v>
      </c>
      <c r="C57" s="53">
        <v>1410</v>
      </c>
      <c r="D57" s="51">
        <v>1462</v>
      </c>
      <c r="E57" s="68">
        <f t="shared" si="2"/>
        <v>1.325884678867466E-2</v>
      </c>
      <c r="F57" s="68">
        <f t="shared" si="4"/>
        <v>-0.63919052319842051</v>
      </c>
      <c r="G57" s="53">
        <f t="shared" si="5"/>
        <v>-2590</v>
      </c>
      <c r="H57" s="53">
        <f t="shared" si="3"/>
        <v>52</v>
      </c>
    </row>
    <row r="58" spans="1:8">
      <c r="A58" s="128" t="s">
        <v>230</v>
      </c>
      <c r="B58" s="52">
        <v>360</v>
      </c>
      <c r="C58" s="53">
        <v>356</v>
      </c>
      <c r="D58" s="51">
        <v>408</v>
      </c>
      <c r="E58" s="68">
        <f t="shared" si="2"/>
        <v>3.7001432898626958E-3</v>
      </c>
      <c r="F58" s="68">
        <f t="shared" si="4"/>
        <v>0.13333333333333333</v>
      </c>
      <c r="G58" s="53">
        <f t="shared" si="5"/>
        <v>48</v>
      </c>
      <c r="H58" s="53">
        <f t="shared" si="3"/>
        <v>52</v>
      </c>
    </row>
    <row r="59" spans="1:8">
      <c r="A59" s="128" t="s">
        <v>231</v>
      </c>
      <c r="B59" s="52">
        <v>1254</v>
      </c>
      <c r="C59" s="53">
        <v>1759</v>
      </c>
      <c r="D59" s="51">
        <v>1675</v>
      </c>
      <c r="E59" s="68">
        <f t="shared" si="2"/>
        <v>1.5190539241470626E-2</v>
      </c>
      <c r="F59" s="68">
        <f t="shared" si="4"/>
        <v>0.33572567783094098</v>
      </c>
      <c r="G59" s="53">
        <f t="shared" si="5"/>
        <v>421</v>
      </c>
      <c r="H59" s="53">
        <f t="shared" si="3"/>
        <v>-84</v>
      </c>
    </row>
    <row r="60" spans="1:8">
      <c r="A60" s="128" t="s">
        <v>232</v>
      </c>
      <c r="B60" s="52">
        <v>1810</v>
      </c>
      <c r="C60" s="53">
        <v>4706</v>
      </c>
      <c r="D60" s="51">
        <v>1854</v>
      </c>
      <c r="E60" s="68">
        <f t="shared" si="2"/>
        <v>1.6813886420111366E-2</v>
      </c>
      <c r="F60" s="68">
        <f t="shared" si="4"/>
        <v>2.430939226519337E-2</v>
      </c>
      <c r="G60" s="53">
        <f t="shared" si="5"/>
        <v>44</v>
      </c>
      <c r="H60" s="53">
        <f t="shared" si="3"/>
        <v>-2852</v>
      </c>
    </row>
    <row r="61" spans="1:8">
      <c r="A61" s="128" t="s">
        <v>233</v>
      </c>
      <c r="B61" s="52">
        <v>347</v>
      </c>
      <c r="C61" s="53">
        <v>112</v>
      </c>
      <c r="D61" s="51">
        <v>291</v>
      </c>
      <c r="E61" s="68">
        <f t="shared" si="2"/>
        <v>2.6390727876226578E-3</v>
      </c>
      <c r="F61" s="68">
        <f t="shared" si="4"/>
        <v>-0.16138328530259366</v>
      </c>
      <c r="G61" s="53">
        <f t="shared" si="5"/>
        <v>-56</v>
      </c>
      <c r="H61" s="53">
        <f t="shared" si="3"/>
        <v>179</v>
      </c>
    </row>
    <row r="62" spans="1:8">
      <c r="A62" s="128" t="s">
        <v>234</v>
      </c>
      <c r="B62" s="52">
        <v>308</v>
      </c>
      <c r="C62" s="53">
        <v>266</v>
      </c>
      <c r="D62" s="51">
        <v>431</v>
      </c>
      <c r="E62" s="68">
        <f t="shared" si="2"/>
        <v>3.9087297988500535E-3</v>
      </c>
      <c r="F62" s="68">
        <f t="shared" si="4"/>
        <v>0.39935064935064934</v>
      </c>
      <c r="G62" s="53">
        <f t="shared" si="5"/>
        <v>123</v>
      </c>
      <c r="H62" s="53">
        <f t="shared" si="3"/>
        <v>165</v>
      </c>
    </row>
    <row r="63" spans="1:8">
      <c r="A63" s="128" t="s">
        <v>235</v>
      </c>
      <c r="B63" s="52">
        <v>238</v>
      </c>
      <c r="C63" s="53">
        <v>240</v>
      </c>
      <c r="D63" s="51">
        <v>520</v>
      </c>
      <c r="E63" s="68">
        <f t="shared" si="2"/>
        <v>4.7158688988446123E-3</v>
      </c>
      <c r="F63" s="68">
        <f t="shared" si="4"/>
        <v>1.1848739495798319</v>
      </c>
      <c r="G63" s="53">
        <f t="shared" si="5"/>
        <v>282</v>
      </c>
      <c r="H63" s="53">
        <f t="shared" si="3"/>
        <v>280</v>
      </c>
    </row>
    <row r="64" spans="1:8">
      <c r="A64" s="128" t="s">
        <v>236</v>
      </c>
      <c r="B64" s="52">
        <v>408</v>
      </c>
      <c r="C64" s="53">
        <v>460</v>
      </c>
      <c r="D64" s="51">
        <v>630</v>
      </c>
      <c r="E64" s="68">
        <f t="shared" si="2"/>
        <v>5.7134565505232802E-3</v>
      </c>
      <c r="F64" s="68">
        <f t="shared" si="4"/>
        <v>0.54411764705882348</v>
      </c>
      <c r="G64" s="53">
        <f t="shared" si="5"/>
        <v>222</v>
      </c>
      <c r="H64" s="53">
        <f t="shared" si="3"/>
        <v>170</v>
      </c>
    </row>
    <row r="65" spans="1:8">
      <c r="A65" s="128" t="s">
        <v>237</v>
      </c>
      <c r="B65" s="52">
        <v>383</v>
      </c>
      <c r="C65" s="53">
        <v>286</v>
      </c>
      <c r="D65" s="51">
        <v>376</v>
      </c>
      <c r="E65" s="68">
        <f t="shared" si="2"/>
        <v>3.4099359730107195E-3</v>
      </c>
      <c r="F65" s="68">
        <f t="shared" si="4"/>
        <v>-1.8276762402088774E-2</v>
      </c>
      <c r="G65" s="53">
        <f t="shared" si="5"/>
        <v>-7</v>
      </c>
      <c r="H65" s="53">
        <f t="shared" si="3"/>
        <v>90</v>
      </c>
    </row>
    <row r="66" spans="1:8">
      <c r="A66" s="128" t="s">
        <v>238</v>
      </c>
      <c r="B66" s="52">
        <v>286</v>
      </c>
      <c r="C66" s="53">
        <v>304</v>
      </c>
      <c r="D66" s="51">
        <v>262</v>
      </c>
      <c r="E66" s="68">
        <f t="shared" si="2"/>
        <v>2.3760724067255546E-3</v>
      </c>
      <c r="F66" s="68">
        <f t="shared" ref="F66:F83" si="6">(D66-B66)/B66</f>
        <v>-8.3916083916083919E-2</v>
      </c>
      <c r="G66" s="53">
        <f t="shared" ref="G66:G83" si="7">D66-B66</f>
        <v>-24</v>
      </c>
      <c r="H66" s="53">
        <f t="shared" si="3"/>
        <v>-42</v>
      </c>
    </row>
    <row r="67" spans="1:8">
      <c r="A67" s="128" t="s">
        <v>239</v>
      </c>
      <c r="B67" s="52">
        <v>974</v>
      </c>
      <c r="C67" s="53">
        <v>1057</v>
      </c>
      <c r="D67" s="51">
        <v>1146</v>
      </c>
      <c r="E67" s="68">
        <f t="shared" ref="E67:E83" si="8">D67/$D$83</f>
        <v>1.0393049534761395E-2</v>
      </c>
      <c r="F67" s="68">
        <f t="shared" si="6"/>
        <v>0.17659137577002054</v>
      </c>
      <c r="G67" s="53">
        <f t="shared" si="7"/>
        <v>172</v>
      </c>
      <c r="H67" s="53">
        <f t="shared" ref="H67:H83" si="9">D67-C67</f>
        <v>89</v>
      </c>
    </row>
    <row r="68" spans="1:8">
      <c r="A68" s="128" t="s">
        <v>240</v>
      </c>
      <c r="B68" s="52">
        <v>765</v>
      </c>
      <c r="C68" s="53">
        <v>829</v>
      </c>
      <c r="D68" s="51">
        <v>853</v>
      </c>
      <c r="E68" s="68">
        <f t="shared" si="8"/>
        <v>7.7358387898354888E-3</v>
      </c>
      <c r="F68" s="68">
        <f t="shared" si="6"/>
        <v>0.11503267973856209</v>
      </c>
      <c r="G68" s="53">
        <f t="shared" si="7"/>
        <v>88</v>
      </c>
      <c r="H68" s="53">
        <f t="shared" si="9"/>
        <v>24</v>
      </c>
    </row>
    <row r="69" spans="1:8">
      <c r="A69" s="128" t="s">
        <v>241</v>
      </c>
      <c r="B69" s="52">
        <v>160</v>
      </c>
      <c r="C69" s="53">
        <v>108</v>
      </c>
      <c r="D69" s="51">
        <v>439</v>
      </c>
      <c r="E69" s="68">
        <f t="shared" si="8"/>
        <v>3.9812816280630475E-3</v>
      </c>
      <c r="F69" s="68">
        <f t="shared" si="6"/>
        <v>1.7437499999999999</v>
      </c>
      <c r="G69" s="53">
        <f t="shared" si="7"/>
        <v>279</v>
      </c>
      <c r="H69" s="53">
        <f t="shared" si="9"/>
        <v>331</v>
      </c>
    </row>
    <row r="70" spans="1:8">
      <c r="A70" s="128" t="s">
        <v>242</v>
      </c>
      <c r="B70" s="52">
        <v>166</v>
      </c>
      <c r="C70" s="53">
        <v>101</v>
      </c>
      <c r="D70" s="51">
        <v>149</v>
      </c>
      <c r="E70" s="68">
        <f t="shared" si="8"/>
        <v>1.351277819092014E-3</v>
      </c>
      <c r="F70" s="68">
        <f t="shared" si="6"/>
        <v>-0.10240963855421686</v>
      </c>
      <c r="G70" s="53">
        <f t="shared" si="7"/>
        <v>-17</v>
      </c>
      <c r="H70" s="53">
        <f t="shared" si="9"/>
        <v>48</v>
      </c>
    </row>
    <row r="71" spans="1:8">
      <c r="A71" s="128" t="s">
        <v>243</v>
      </c>
      <c r="B71" s="52">
        <v>1000</v>
      </c>
      <c r="C71" s="53">
        <v>583</v>
      </c>
      <c r="D71" s="51">
        <v>2054</v>
      </c>
      <c r="E71" s="68">
        <f t="shared" si="8"/>
        <v>1.8627682150436219E-2</v>
      </c>
      <c r="F71" s="68">
        <f t="shared" si="6"/>
        <v>1.054</v>
      </c>
      <c r="G71" s="53">
        <f t="shared" si="7"/>
        <v>1054</v>
      </c>
      <c r="H71" s="53">
        <f t="shared" si="9"/>
        <v>1471</v>
      </c>
    </row>
    <row r="72" spans="1:8">
      <c r="A72" s="128" t="s">
        <v>244</v>
      </c>
      <c r="B72" s="52">
        <v>803</v>
      </c>
      <c r="C72" s="53">
        <v>639</v>
      </c>
      <c r="D72" s="51">
        <v>782</v>
      </c>
      <c r="E72" s="68">
        <f t="shared" si="8"/>
        <v>7.0919413055701664E-3</v>
      </c>
      <c r="F72" s="68">
        <f t="shared" si="6"/>
        <v>-2.6151930261519303E-2</v>
      </c>
      <c r="G72" s="53">
        <f t="shared" si="7"/>
        <v>-21</v>
      </c>
      <c r="H72" s="53">
        <f t="shared" si="9"/>
        <v>143</v>
      </c>
    </row>
    <row r="73" spans="1:8">
      <c r="A73" s="128" t="s">
        <v>245</v>
      </c>
      <c r="B73" s="52">
        <v>166</v>
      </c>
      <c r="C73" s="53">
        <v>152</v>
      </c>
      <c r="D73" s="51">
        <v>139</v>
      </c>
      <c r="E73" s="68">
        <f t="shared" si="8"/>
        <v>1.2605880325757713E-3</v>
      </c>
      <c r="F73" s="68">
        <f t="shared" si="6"/>
        <v>-0.16265060240963855</v>
      </c>
      <c r="G73" s="53">
        <f t="shared" si="7"/>
        <v>-27</v>
      </c>
      <c r="H73" s="53">
        <f t="shared" si="9"/>
        <v>-13</v>
      </c>
    </row>
    <row r="74" spans="1:8">
      <c r="A74" s="128" t="s">
        <v>246</v>
      </c>
      <c r="B74" s="52">
        <v>2319</v>
      </c>
      <c r="C74" s="53">
        <v>1906</v>
      </c>
      <c r="D74" s="51">
        <v>2469</v>
      </c>
      <c r="E74" s="68">
        <f t="shared" si="8"/>
        <v>2.2391308290860282E-2</v>
      </c>
      <c r="F74" s="68">
        <f t="shared" si="6"/>
        <v>6.4683053040103494E-2</v>
      </c>
      <c r="G74" s="53">
        <f t="shared" si="7"/>
        <v>150</v>
      </c>
      <c r="H74" s="53">
        <f t="shared" si="9"/>
        <v>563</v>
      </c>
    </row>
    <row r="75" spans="1:8">
      <c r="A75" s="128" t="s">
        <v>247</v>
      </c>
      <c r="B75" s="52">
        <v>490</v>
      </c>
      <c r="C75" s="53">
        <v>388</v>
      </c>
      <c r="D75" s="51">
        <v>451</v>
      </c>
      <c r="E75" s="68">
        <f t="shared" si="8"/>
        <v>4.0901093718825384E-3</v>
      </c>
      <c r="F75" s="68">
        <f t="shared" si="6"/>
        <v>-7.9591836734693874E-2</v>
      </c>
      <c r="G75" s="53">
        <f t="shared" si="7"/>
        <v>-39</v>
      </c>
      <c r="H75" s="53">
        <f t="shared" si="9"/>
        <v>63</v>
      </c>
    </row>
    <row r="76" spans="1:8">
      <c r="A76" s="128" t="s">
        <v>248</v>
      </c>
      <c r="B76" s="52">
        <v>569</v>
      </c>
      <c r="C76" s="53">
        <v>570</v>
      </c>
      <c r="D76" s="51">
        <v>825</v>
      </c>
      <c r="E76" s="68">
        <f t="shared" si="8"/>
        <v>7.4819073875900099E-3</v>
      </c>
      <c r="F76" s="68">
        <f t="shared" si="6"/>
        <v>0.44991212653778556</v>
      </c>
      <c r="G76" s="53">
        <f t="shared" si="7"/>
        <v>256</v>
      </c>
      <c r="H76" s="53">
        <f t="shared" si="9"/>
        <v>255</v>
      </c>
    </row>
    <row r="77" spans="1:8">
      <c r="A77" s="128" t="s">
        <v>249</v>
      </c>
      <c r="B77" s="52">
        <v>77</v>
      </c>
      <c r="C77" s="53">
        <v>34</v>
      </c>
      <c r="D77" s="51">
        <v>148</v>
      </c>
      <c r="E77" s="68">
        <f t="shared" si="8"/>
        <v>1.3422088404403897E-3</v>
      </c>
      <c r="F77" s="68">
        <f t="shared" si="6"/>
        <v>0.92207792207792205</v>
      </c>
      <c r="G77" s="53">
        <f t="shared" si="7"/>
        <v>71</v>
      </c>
      <c r="H77" s="53">
        <f t="shared" si="9"/>
        <v>114</v>
      </c>
    </row>
    <row r="78" spans="1:8">
      <c r="A78" s="128" t="s">
        <v>250</v>
      </c>
      <c r="B78" s="52">
        <v>462</v>
      </c>
      <c r="C78" s="53">
        <v>522</v>
      </c>
      <c r="D78" s="51">
        <v>536</v>
      </c>
      <c r="E78" s="68">
        <f t="shared" si="8"/>
        <v>4.8609725572706002E-3</v>
      </c>
      <c r="F78" s="68">
        <f t="shared" si="6"/>
        <v>0.16017316017316016</v>
      </c>
      <c r="G78" s="53">
        <f t="shared" si="7"/>
        <v>74</v>
      </c>
      <c r="H78" s="53">
        <f t="shared" si="9"/>
        <v>14</v>
      </c>
    </row>
    <row r="79" spans="1:8">
      <c r="A79" s="128" t="s">
        <v>251</v>
      </c>
      <c r="B79" s="52">
        <v>909</v>
      </c>
      <c r="C79" s="53">
        <v>563</v>
      </c>
      <c r="D79" s="51">
        <v>995</v>
      </c>
      <c r="E79" s="68">
        <f t="shared" si="8"/>
        <v>9.0236337583661334E-3</v>
      </c>
      <c r="F79" s="68">
        <f t="shared" si="6"/>
        <v>9.4609460946094612E-2</v>
      </c>
      <c r="G79" s="53">
        <f t="shared" si="7"/>
        <v>86</v>
      </c>
      <c r="H79" s="53">
        <f t="shared" si="9"/>
        <v>432</v>
      </c>
    </row>
    <row r="80" spans="1:8">
      <c r="A80" s="128" t="s">
        <v>252</v>
      </c>
      <c r="B80" s="52">
        <v>262</v>
      </c>
      <c r="C80" s="53">
        <v>309</v>
      </c>
      <c r="D80" s="51">
        <v>369</v>
      </c>
      <c r="E80" s="68">
        <f t="shared" si="8"/>
        <v>3.3464531224493498E-3</v>
      </c>
      <c r="F80" s="68">
        <f t="shared" si="6"/>
        <v>0.40839694656488551</v>
      </c>
      <c r="G80" s="53">
        <f t="shared" si="7"/>
        <v>107</v>
      </c>
      <c r="H80" s="53">
        <f t="shared" si="9"/>
        <v>60</v>
      </c>
    </row>
    <row r="81" spans="1:9">
      <c r="A81" s="128" t="s">
        <v>253</v>
      </c>
      <c r="B81" s="52">
        <v>306</v>
      </c>
      <c r="C81" s="53">
        <v>333</v>
      </c>
      <c r="D81" s="51">
        <v>418</v>
      </c>
      <c r="E81" s="68">
        <f t="shared" si="8"/>
        <v>3.7908330763789383E-3</v>
      </c>
      <c r="F81" s="68">
        <f t="shared" si="6"/>
        <v>0.36601307189542481</v>
      </c>
      <c r="G81" s="53">
        <f t="shared" si="7"/>
        <v>112</v>
      </c>
      <c r="H81" s="53">
        <f t="shared" si="9"/>
        <v>85</v>
      </c>
    </row>
    <row r="82" spans="1:9" ht="15" thickBot="1">
      <c r="A82" s="128" t="s">
        <v>254</v>
      </c>
      <c r="B82" s="52">
        <v>938</v>
      </c>
      <c r="C82" s="53">
        <v>601</v>
      </c>
      <c r="D82" s="51">
        <v>766</v>
      </c>
      <c r="E82" s="68">
        <f t="shared" si="8"/>
        <v>6.9468376471441785E-3</v>
      </c>
      <c r="F82" s="68">
        <f t="shared" si="6"/>
        <v>-0.18336886993603413</v>
      </c>
      <c r="G82" s="53">
        <f t="shared" si="7"/>
        <v>-172</v>
      </c>
      <c r="H82" s="53">
        <f t="shared" si="9"/>
        <v>165</v>
      </c>
    </row>
    <row r="83" spans="1:9" s="12" customFormat="1" ht="15" thickBot="1">
      <c r="A83" s="126" t="s">
        <v>174</v>
      </c>
      <c r="B83" s="73">
        <v>96288</v>
      </c>
      <c r="C83" s="72">
        <v>104079</v>
      </c>
      <c r="D83" s="103">
        <v>110266</v>
      </c>
      <c r="E83" s="75">
        <f t="shared" si="8"/>
        <v>1</v>
      </c>
      <c r="F83" s="75">
        <f t="shared" si="6"/>
        <v>0.14516866068461282</v>
      </c>
      <c r="G83" s="72">
        <f t="shared" si="7"/>
        <v>13978</v>
      </c>
      <c r="H83" s="72">
        <f t="shared" si="9"/>
        <v>6187</v>
      </c>
      <c r="I83" s="23"/>
    </row>
    <row r="85" spans="1:9">
      <c r="C85" s="9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71" activePane="bottomLeft" state="frozen"/>
      <selection pane="bottomLeft" activeCell="F86" sqref="F86"/>
    </sheetView>
  </sheetViews>
  <sheetFormatPr defaultColWidth="8.81640625" defaultRowHeight="16.5" customHeight="1"/>
  <cols>
    <col min="1" max="1" width="18.26953125" style="8" bestFit="1" customWidth="1"/>
    <col min="2" max="2" width="12" style="8" customWidth="1"/>
    <col min="3" max="3" width="12" style="8" bestFit="1" customWidth="1"/>
    <col min="4" max="4" width="12" style="8" customWidth="1"/>
    <col min="5" max="5" width="21.453125" style="8" customWidth="1"/>
    <col min="6" max="6" width="31.1796875" style="8" customWidth="1"/>
    <col min="7" max="7" width="36.7265625" style="8" customWidth="1"/>
    <col min="8" max="16384" width="8.81640625" style="8"/>
  </cols>
  <sheetData>
    <row r="1" spans="1:8" ht="55.5" customHeight="1" thickBot="1">
      <c r="A1" s="24" t="s">
        <v>175</v>
      </c>
      <c r="B1" s="3">
        <v>41974</v>
      </c>
      <c r="C1" s="3">
        <v>42309</v>
      </c>
      <c r="D1" s="3">
        <v>42339</v>
      </c>
      <c r="E1" s="1" t="s">
        <v>321</v>
      </c>
      <c r="F1" s="2" t="s">
        <v>324</v>
      </c>
      <c r="G1" s="2" t="s">
        <v>325</v>
      </c>
      <c r="H1" s="2" t="s">
        <v>264</v>
      </c>
    </row>
    <row r="2" spans="1:8" ht="16.5" customHeight="1">
      <c r="A2" s="127" t="s">
        <v>176</v>
      </c>
      <c r="B2" s="83">
        <v>1042</v>
      </c>
      <c r="C2" s="85">
        <v>755</v>
      </c>
      <c r="D2" s="125">
        <v>881</v>
      </c>
      <c r="E2" s="86">
        <f>D2/$D$83</f>
        <v>2.6512187782124587E-2</v>
      </c>
      <c r="F2" s="86">
        <f t="shared" ref="F2:F33" si="0">(D2-B2)/B2</f>
        <v>-0.15451055662188098</v>
      </c>
      <c r="G2" s="85">
        <f t="shared" ref="G2:G33" si="1">D2-B2</f>
        <v>-161</v>
      </c>
      <c r="H2" s="85">
        <f>D2-C2</f>
        <v>126</v>
      </c>
    </row>
    <row r="3" spans="1:8" ht="16.5" customHeight="1">
      <c r="A3" s="128" t="s">
        <v>177</v>
      </c>
      <c r="B3" s="52">
        <v>122</v>
      </c>
      <c r="C3" s="53">
        <v>130</v>
      </c>
      <c r="D3" s="51">
        <v>96</v>
      </c>
      <c r="E3" s="68">
        <f t="shared" ref="E3:E66" si="2">D3/$D$83</f>
        <v>2.888955762864881E-3</v>
      </c>
      <c r="F3" s="68">
        <f t="shared" si="0"/>
        <v>-0.21311475409836064</v>
      </c>
      <c r="G3" s="53">
        <f t="shared" si="1"/>
        <v>-26</v>
      </c>
      <c r="H3" s="53">
        <f t="shared" ref="H3:H66" si="3">D3-C3</f>
        <v>-34</v>
      </c>
    </row>
    <row r="4" spans="1:8" ht="16.5" customHeight="1">
      <c r="A4" s="128" t="s">
        <v>178</v>
      </c>
      <c r="B4" s="52">
        <v>238</v>
      </c>
      <c r="C4" s="53">
        <v>222</v>
      </c>
      <c r="D4" s="51">
        <v>190</v>
      </c>
      <c r="E4" s="68">
        <f t="shared" si="2"/>
        <v>5.7177249473367442E-3</v>
      </c>
      <c r="F4" s="68">
        <f t="shared" si="0"/>
        <v>-0.20168067226890757</v>
      </c>
      <c r="G4" s="53">
        <f t="shared" si="1"/>
        <v>-48</v>
      </c>
      <c r="H4" s="53">
        <f t="shared" si="3"/>
        <v>-32</v>
      </c>
    </row>
    <row r="5" spans="1:8" ht="16.5" customHeight="1">
      <c r="A5" s="128" t="s">
        <v>179</v>
      </c>
      <c r="B5" s="52">
        <v>122</v>
      </c>
      <c r="C5" s="53">
        <v>35</v>
      </c>
      <c r="D5" s="51">
        <v>21</v>
      </c>
      <c r="E5" s="68">
        <f t="shared" si="2"/>
        <v>6.3195907312669271E-4</v>
      </c>
      <c r="F5" s="68">
        <f t="shared" si="0"/>
        <v>-0.82786885245901642</v>
      </c>
      <c r="G5" s="53">
        <f t="shared" si="1"/>
        <v>-101</v>
      </c>
      <c r="H5" s="53">
        <f t="shared" si="3"/>
        <v>-14</v>
      </c>
    </row>
    <row r="6" spans="1:8" ht="16.5" customHeight="1">
      <c r="A6" s="128" t="s">
        <v>180</v>
      </c>
      <c r="B6" s="52">
        <v>86</v>
      </c>
      <c r="C6" s="53">
        <v>80</v>
      </c>
      <c r="D6" s="51">
        <v>62</v>
      </c>
      <c r="E6" s="68">
        <f t="shared" si="2"/>
        <v>1.865783930183569E-3</v>
      </c>
      <c r="F6" s="68">
        <f t="shared" si="0"/>
        <v>-0.27906976744186046</v>
      </c>
      <c r="G6" s="53">
        <f t="shared" si="1"/>
        <v>-24</v>
      </c>
      <c r="H6" s="53">
        <f t="shared" si="3"/>
        <v>-18</v>
      </c>
    </row>
    <row r="7" spans="1:8" ht="16.5" customHeight="1">
      <c r="A7" s="128" t="s">
        <v>181</v>
      </c>
      <c r="B7" s="52">
        <v>96</v>
      </c>
      <c r="C7" s="53">
        <v>100</v>
      </c>
      <c r="D7" s="51">
        <v>88</v>
      </c>
      <c r="E7" s="68">
        <f t="shared" si="2"/>
        <v>2.6482094492928077E-3</v>
      </c>
      <c r="F7" s="68">
        <f t="shared" si="0"/>
        <v>-8.3333333333333329E-2</v>
      </c>
      <c r="G7" s="53">
        <f t="shared" si="1"/>
        <v>-8</v>
      </c>
      <c r="H7" s="53">
        <f t="shared" si="3"/>
        <v>-12</v>
      </c>
    </row>
    <row r="8" spans="1:8" ht="16.5" customHeight="1">
      <c r="A8" s="128" t="s">
        <v>182</v>
      </c>
      <c r="B8" s="52">
        <v>2315</v>
      </c>
      <c r="C8" s="53">
        <v>2690</v>
      </c>
      <c r="D8" s="51">
        <v>2490</v>
      </c>
      <c r="E8" s="68">
        <f t="shared" si="2"/>
        <v>7.4932290099307852E-2</v>
      </c>
      <c r="F8" s="68">
        <f t="shared" si="0"/>
        <v>7.5593952483801297E-2</v>
      </c>
      <c r="G8" s="53">
        <f t="shared" si="1"/>
        <v>175</v>
      </c>
      <c r="H8" s="53">
        <f t="shared" si="3"/>
        <v>-200</v>
      </c>
    </row>
    <row r="9" spans="1:8" ht="16.5" customHeight="1">
      <c r="A9" s="128" t="s">
        <v>183</v>
      </c>
      <c r="B9" s="52">
        <v>2372</v>
      </c>
      <c r="C9" s="53">
        <v>5294</v>
      </c>
      <c r="D9" s="51">
        <v>1944</v>
      </c>
      <c r="E9" s="68">
        <f t="shared" si="2"/>
        <v>5.850135419801384E-2</v>
      </c>
      <c r="F9" s="68">
        <f t="shared" si="0"/>
        <v>-0.18043844856661045</v>
      </c>
      <c r="G9" s="53">
        <f t="shared" si="1"/>
        <v>-428</v>
      </c>
      <c r="H9" s="53">
        <f t="shared" si="3"/>
        <v>-3350</v>
      </c>
    </row>
    <row r="10" spans="1:8" ht="16.5" customHeight="1">
      <c r="A10" s="128" t="s">
        <v>184</v>
      </c>
      <c r="B10" s="52">
        <v>37</v>
      </c>
      <c r="C10" s="53">
        <v>18</v>
      </c>
      <c r="D10" s="51">
        <v>13</v>
      </c>
      <c r="E10" s="68">
        <f t="shared" si="2"/>
        <v>3.9121275955461934E-4</v>
      </c>
      <c r="F10" s="68">
        <f t="shared" si="0"/>
        <v>-0.64864864864864868</v>
      </c>
      <c r="G10" s="53">
        <f t="shared" si="1"/>
        <v>-24</v>
      </c>
      <c r="H10" s="53">
        <f t="shared" si="3"/>
        <v>-5</v>
      </c>
    </row>
    <row r="11" spans="1:8" ht="16.5" customHeight="1">
      <c r="A11" s="128" t="s">
        <v>185</v>
      </c>
      <c r="B11" s="52">
        <v>72</v>
      </c>
      <c r="C11" s="53">
        <v>109</v>
      </c>
      <c r="D11" s="51">
        <v>68</v>
      </c>
      <c r="E11" s="68">
        <f t="shared" si="2"/>
        <v>2.0463436653626243E-3</v>
      </c>
      <c r="F11" s="68">
        <f t="shared" si="0"/>
        <v>-5.5555555555555552E-2</v>
      </c>
      <c r="G11" s="53">
        <f t="shared" si="1"/>
        <v>-4</v>
      </c>
      <c r="H11" s="53">
        <f t="shared" si="3"/>
        <v>-41</v>
      </c>
    </row>
    <row r="12" spans="1:8" ht="16.5" customHeight="1">
      <c r="A12" s="128" t="s">
        <v>186</v>
      </c>
      <c r="B12" s="52">
        <v>504</v>
      </c>
      <c r="C12" s="53">
        <v>716</v>
      </c>
      <c r="D12" s="51">
        <v>438</v>
      </c>
      <c r="E12" s="68">
        <f t="shared" si="2"/>
        <v>1.3180860668071019E-2</v>
      </c>
      <c r="F12" s="68">
        <f t="shared" si="0"/>
        <v>-0.13095238095238096</v>
      </c>
      <c r="G12" s="53">
        <f t="shared" si="1"/>
        <v>-66</v>
      </c>
      <c r="H12" s="53">
        <f t="shared" si="3"/>
        <v>-278</v>
      </c>
    </row>
    <row r="13" spans="1:8" ht="16.5" customHeight="1">
      <c r="A13" s="128" t="s">
        <v>187</v>
      </c>
      <c r="B13" s="52">
        <v>488</v>
      </c>
      <c r="C13" s="53">
        <v>391</v>
      </c>
      <c r="D13" s="51">
        <v>399</v>
      </c>
      <c r="E13" s="68">
        <f t="shared" si="2"/>
        <v>1.2007222389407162E-2</v>
      </c>
      <c r="F13" s="68">
        <f t="shared" si="0"/>
        <v>-0.18237704918032788</v>
      </c>
      <c r="G13" s="53">
        <f t="shared" si="1"/>
        <v>-89</v>
      </c>
      <c r="H13" s="53">
        <f t="shared" si="3"/>
        <v>8</v>
      </c>
    </row>
    <row r="14" spans="1:8" ht="16.5" customHeight="1">
      <c r="A14" s="128" t="s">
        <v>188</v>
      </c>
      <c r="B14" s="52">
        <v>66</v>
      </c>
      <c r="C14" s="53">
        <v>70</v>
      </c>
      <c r="D14" s="51">
        <v>65</v>
      </c>
      <c r="E14" s="68">
        <f t="shared" si="2"/>
        <v>1.9560637977730968E-3</v>
      </c>
      <c r="F14" s="68">
        <f t="shared" si="0"/>
        <v>-1.5151515151515152E-2</v>
      </c>
      <c r="G14" s="53">
        <f t="shared" si="1"/>
        <v>-1</v>
      </c>
      <c r="H14" s="53">
        <f t="shared" si="3"/>
        <v>-5</v>
      </c>
    </row>
    <row r="15" spans="1:8" ht="16.5" customHeight="1">
      <c r="A15" s="128" t="s">
        <v>189</v>
      </c>
      <c r="B15" s="52">
        <v>173</v>
      </c>
      <c r="C15" s="53">
        <v>138</v>
      </c>
      <c r="D15" s="51">
        <v>131</v>
      </c>
      <c r="E15" s="68">
        <f t="shared" si="2"/>
        <v>3.9422208847427025E-3</v>
      </c>
      <c r="F15" s="68">
        <f t="shared" si="0"/>
        <v>-0.24277456647398843</v>
      </c>
      <c r="G15" s="53">
        <f t="shared" si="1"/>
        <v>-42</v>
      </c>
      <c r="H15" s="53">
        <f t="shared" si="3"/>
        <v>-7</v>
      </c>
    </row>
    <row r="16" spans="1:8" ht="16.5" customHeight="1">
      <c r="A16" s="128" t="s">
        <v>190</v>
      </c>
      <c r="B16" s="52">
        <v>36</v>
      </c>
      <c r="C16" s="53">
        <v>69</v>
      </c>
      <c r="D16" s="51">
        <v>9</v>
      </c>
      <c r="E16" s="68">
        <f t="shared" si="2"/>
        <v>2.7083960276858259E-4</v>
      </c>
      <c r="F16" s="68">
        <f t="shared" si="0"/>
        <v>-0.75</v>
      </c>
      <c r="G16" s="53">
        <f t="shared" si="1"/>
        <v>-27</v>
      </c>
      <c r="H16" s="53">
        <f t="shared" si="3"/>
        <v>-60</v>
      </c>
    </row>
    <row r="17" spans="1:8" ht="16.5" customHeight="1">
      <c r="A17" s="128" t="s">
        <v>191</v>
      </c>
      <c r="B17" s="52">
        <v>116</v>
      </c>
      <c r="C17" s="53">
        <v>90</v>
      </c>
      <c r="D17" s="51">
        <v>107</v>
      </c>
      <c r="E17" s="68">
        <f t="shared" si="2"/>
        <v>3.2199819440264822E-3</v>
      </c>
      <c r="F17" s="68">
        <f t="shared" si="0"/>
        <v>-7.7586206896551727E-2</v>
      </c>
      <c r="G17" s="53">
        <f t="shared" si="1"/>
        <v>-9</v>
      </c>
      <c r="H17" s="53">
        <f t="shared" si="3"/>
        <v>17</v>
      </c>
    </row>
    <row r="18" spans="1:8" ht="16.5" customHeight="1">
      <c r="A18" s="128" t="s">
        <v>192</v>
      </c>
      <c r="B18" s="52">
        <v>291</v>
      </c>
      <c r="C18" s="53">
        <v>73</v>
      </c>
      <c r="D18" s="51">
        <v>48</v>
      </c>
      <c r="E18" s="68">
        <f t="shared" si="2"/>
        <v>1.4444778814324405E-3</v>
      </c>
      <c r="F18" s="68">
        <f t="shared" si="0"/>
        <v>-0.83505154639175261</v>
      </c>
      <c r="G18" s="53">
        <f t="shared" si="1"/>
        <v>-243</v>
      </c>
      <c r="H18" s="53">
        <f t="shared" si="3"/>
        <v>-25</v>
      </c>
    </row>
    <row r="19" spans="1:8" ht="16.5" customHeight="1">
      <c r="A19" s="128" t="s">
        <v>193</v>
      </c>
      <c r="B19" s="52">
        <v>148</v>
      </c>
      <c r="C19" s="53">
        <v>62</v>
      </c>
      <c r="D19" s="51">
        <v>45</v>
      </c>
      <c r="E19" s="68">
        <f t="shared" si="2"/>
        <v>1.354198013842913E-3</v>
      </c>
      <c r="F19" s="68">
        <f t="shared" si="0"/>
        <v>-0.69594594594594594</v>
      </c>
      <c r="G19" s="53">
        <f t="shared" si="1"/>
        <v>-103</v>
      </c>
      <c r="H19" s="53">
        <f t="shared" si="3"/>
        <v>-17</v>
      </c>
    </row>
    <row r="20" spans="1:8" ht="16.5" customHeight="1">
      <c r="A20" s="128" t="s">
        <v>194</v>
      </c>
      <c r="B20" s="52">
        <v>148</v>
      </c>
      <c r="C20" s="53">
        <v>91</v>
      </c>
      <c r="D20" s="51">
        <v>109</v>
      </c>
      <c r="E20" s="68">
        <f t="shared" si="2"/>
        <v>3.2801685224195004E-3</v>
      </c>
      <c r="F20" s="68">
        <f t="shared" si="0"/>
        <v>-0.26351351351351349</v>
      </c>
      <c r="G20" s="53">
        <f t="shared" si="1"/>
        <v>-39</v>
      </c>
      <c r="H20" s="53">
        <f t="shared" si="3"/>
        <v>18</v>
      </c>
    </row>
    <row r="21" spans="1:8" ht="16.5" customHeight="1">
      <c r="A21" s="128" t="s">
        <v>195</v>
      </c>
      <c r="B21" s="52">
        <v>88</v>
      </c>
      <c r="C21" s="53">
        <v>93</v>
      </c>
      <c r="D21" s="51">
        <v>74</v>
      </c>
      <c r="E21" s="68">
        <f t="shared" si="2"/>
        <v>2.2269034005416794E-3</v>
      </c>
      <c r="F21" s="68">
        <f t="shared" si="0"/>
        <v>-0.15909090909090909</v>
      </c>
      <c r="G21" s="53">
        <f t="shared" si="1"/>
        <v>-14</v>
      </c>
      <c r="H21" s="53">
        <f t="shared" si="3"/>
        <v>-19</v>
      </c>
    </row>
    <row r="22" spans="1:8" ht="16.5" customHeight="1">
      <c r="A22" s="128" t="s">
        <v>196</v>
      </c>
      <c r="B22" s="52">
        <v>1925</v>
      </c>
      <c r="C22" s="53">
        <v>1974</v>
      </c>
      <c r="D22" s="51">
        <v>1643</v>
      </c>
      <c r="E22" s="68">
        <f t="shared" si="2"/>
        <v>4.9443274149864581E-2</v>
      </c>
      <c r="F22" s="68">
        <f t="shared" si="0"/>
        <v>-0.14649350649350648</v>
      </c>
      <c r="G22" s="53">
        <f t="shared" si="1"/>
        <v>-282</v>
      </c>
      <c r="H22" s="53">
        <f t="shared" si="3"/>
        <v>-331</v>
      </c>
    </row>
    <row r="23" spans="1:8" ht="16.5" customHeight="1">
      <c r="A23" s="128" t="s">
        <v>197</v>
      </c>
      <c r="B23" s="52">
        <v>154</v>
      </c>
      <c r="C23" s="53">
        <v>177</v>
      </c>
      <c r="D23" s="51">
        <v>170</v>
      </c>
      <c r="E23" s="68">
        <f t="shared" si="2"/>
        <v>5.1158591634065604E-3</v>
      </c>
      <c r="F23" s="68">
        <f t="shared" si="0"/>
        <v>0.1038961038961039</v>
      </c>
      <c r="G23" s="53">
        <f t="shared" si="1"/>
        <v>16</v>
      </c>
      <c r="H23" s="53">
        <f t="shared" si="3"/>
        <v>-7</v>
      </c>
    </row>
    <row r="24" spans="1:8" ht="16.5" customHeight="1">
      <c r="A24" s="128" t="s">
        <v>198</v>
      </c>
      <c r="B24" s="52">
        <v>67</v>
      </c>
      <c r="C24" s="53">
        <v>71</v>
      </c>
      <c r="D24" s="51">
        <v>35</v>
      </c>
      <c r="E24" s="68">
        <f t="shared" si="2"/>
        <v>1.0532651218778213E-3</v>
      </c>
      <c r="F24" s="68">
        <f t="shared" si="0"/>
        <v>-0.47761194029850745</v>
      </c>
      <c r="G24" s="53">
        <f t="shared" si="1"/>
        <v>-32</v>
      </c>
      <c r="H24" s="53">
        <f t="shared" si="3"/>
        <v>-36</v>
      </c>
    </row>
    <row r="25" spans="1:8" ht="16.5" customHeight="1">
      <c r="A25" s="128" t="s">
        <v>199</v>
      </c>
      <c r="B25" s="52">
        <v>287</v>
      </c>
      <c r="C25" s="53">
        <v>169</v>
      </c>
      <c r="D25" s="51">
        <v>123</v>
      </c>
      <c r="E25" s="68">
        <f t="shared" si="2"/>
        <v>3.7014745711706288E-3</v>
      </c>
      <c r="F25" s="68">
        <f t="shared" si="0"/>
        <v>-0.5714285714285714</v>
      </c>
      <c r="G25" s="53">
        <f t="shared" si="1"/>
        <v>-164</v>
      </c>
      <c r="H25" s="53">
        <f t="shared" si="3"/>
        <v>-46</v>
      </c>
    </row>
    <row r="26" spans="1:8" ht="16.5" customHeight="1">
      <c r="A26" s="128" t="s">
        <v>200</v>
      </c>
      <c r="B26" s="52">
        <v>542</v>
      </c>
      <c r="C26" s="53">
        <v>567</v>
      </c>
      <c r="D26" s="51">
        <v>449</v>
      </c>
      <c r="E26" s="68">
        <f t="shared" si="2"/>
        <v>1.3511886849232621E-2</v>
      </c>
      <c r="F26" s="68">
        <f t="shared" si="0"/>
        <v>-0.17158671586715868</v>
      </c>
      <c r="G26" s="53">
        <f t="shared" si="1"/>
        <v>-93</v>
      </c>
      <c r="H26" s="53">
        <f t="shared" si="3"/>
        <v>-118</v>
      </c>
    </row>
    <row r="27" spans="1:8" ht="16.5" customHeight="1">
      <c r="A27" s="128" t="s">
        <v>113</v>
      </c>
      <c r="B27" s="52">
        <v>434</v>
      </c>
      <c r="C27" s="53">
        <v>373</v>
      </c>
      <c r="D27" s="51">
        <v>294</v>
      </c>
      <c r="E27" s="68">
        <f t="shared" si="2"/>
        <v>8.847427023773698E-3</v>
      </c>
      <c r="F27" s="68">
        <f t="shared" si="0"/>
        <v>-0.32258064516129031</v>
      </c>
      <c r="G27" s="53">
        <f t="shared" si="1"/>
        <v>-140</v>
      </c>
      <c r="H27" s="53">
        <f t="shared" si="3"/>
        <v>-79</v>
      </c>
    </row>
    <row r="28" spans="1:8" ht="16.5" customHeight="1">
      <c r="A28" s="128" t="s">
        <v>201</v>
      </c>
      <c r="B28" s="52">
        <v>231</v>
      </c>
      <c r="C28" s="53">
        <v>240</v>
      </c>
      <c r="D28" s="51">
        <v>254</v>
      </c>
      <c r="E28" s="68">
        <f t="shared" si="2"/>
        <v>7.6436954559133312E-3</v>
      </c>
      <c r="F28" s="68">
        <f t="shared" si="0"/>
        <v>9.9567099567099568E-2</v>
      </c>
      <c r="G28" s="53">
        <f t="shared" si="1"/>
        <v>23</v>
      </c>
      <c r="H28" s="53">
        <f t="shared" si="3"/>
        <v>14</v>
      </c>
    </row>
    <row r="29" spans="1:8" ht="16.5" customHeight="1">
      <c r="A29" s="128" t="s">
        <v>202</v>
      </c>
      <c r="B29" s="52">
        <v>193</v>
      </c>
      <c r="C29" s="53">
        <v>177</v>
      </c>
      <c r="D29" s="51">
        <v>120</v>
      </c>
      <c r="E29" s="68">
        <f t="shared" si="2"/>
        <v>3.6111947035811012E-3</v>
      </c>
      <c r="F29" s="68">
        <f t="shared" si="0"/>
        <v>-0.37823834196891193</v>
      </c>
      <c r="G29" s="53">
        <f t="shared" si="1"/>
        <v>-73</v>
      </c>
      <c r="H29" s="53">
        <f t="shared" si="3"/>
        <v>-57</v>
      </c>
    </row>
    <row r="30" spans="1:8" ht="16.5" customHeight="1">
      <c r="A30" s="128" t="s">
        <v>203</v>
      </c>
      <c r="B30" s="52">
        <v>292</v>
      </c>
      <c r="C30" s="53">
        <v>184</v>
      </c>
      <c r="D30" s="51">
        <v>142</v>
      </c>
      <c r="E30" s="68">
        <f t="shared" si="2"/>
        <v>4.2732470659043037E-3</v>
      </c>
      <c r="F30" s="68">
        <f t="shared" si="0"/>
        <v>-0.51369863013698636</v>
      </c>
      <c r="G30" s="53">
        <f t="shared" si="1"/>
        <v>-150</v>
      </c>
      <c r="H30" s="53">
        <f t="shared" si="3"/>
        <v>-42</v>
      </c>
    </row>
    <row r="31" spans="1:8" ht="16.5" customHeight="1">
      <c r="A31" s="128" t="s">
        <v>204</v>
      </c>
      <c r="B31" s="52">
        <v>129</v>
      </c>
      <c r="C31" s="53">
        <v>69</v>
      </c>
      <c r="D31" s="51">
        <v>50</v>
      </c>
      <c r="E31" s="68">
        <f t="shared" si="2"/>
        <v>1.5046644598254589E-3</v>
      </c>
      <c r="F31" s="68">
        <f t="shared" si="0"/>
        <v>-0.61240310077519378</v>
      </c>
      <c r="G31" s="53">
        <f t="shared" si="1"/>
        <v>-79</v>
      </c>
      <c r="H31" s="53">
        <f t="shared" si="3"/>
        <v>-19</v>
      </c>
    </row>
    <row r="32" spans="1:8" ht="16.5" customHeight="1">
      <c r="A32" s="128" t="s">
        <v>205</v>
      </c>
      <c r="B32" s="52">
        <v>225</v>
      </c>
      <c r="C32" s="53">
        <v>171</v>
      </c>
      <c r="D32" s="51">
        <v>182</v>
      </c>
      <c r="E32" s="68">
        <f t="shared" si="2"/>
        <v>5.4769786337646705E-3</v>
      </c>
      <c r="F32" s="68">
        <f t="shared" si="0"/>
        <v>-0.19111111111111112</v>
      </c>
      <c r="G32" s="53">
        <f t="shared" si="1"/>
        <v>-43</v>
      </c>
      <c r="H32" s="53">
        <f t="shared" si="3"/>
        <v>11</v>
      </c>
    </row>
    <row r="33" spans="1:8" ht="16.5" customHeight="1">
      <c r="A33" s="128" t="s">
        <v>206</v>
      </c>
      <c r="B33" s="52">
        <v>279</v>
      </c>
      <c r="C33" s="53">
        <v>480</v>
      </c>
      <c r="D33" s="51">
        <v>260</v>
      </c>
      <c r="E33" s="68">
        <f t="shared" si="2"/>
        <v>7.8242551910923872E-3</v>
      </c>
      <c r="F33" s="68">
        <f t="shared" si="0"/>
        <v>-6.8100358422939072E-2</v>
      </c>
      <c r="G33" s="53">
        <f t="shared" si="1"/>
        <v>-19</v>
      </c>
      <c r="H33" s="53">
        <f t="shared" si="3"/>
        <v>-220</v>
      </c>
    </row>
    <row r="34" spans="1:8" ht="16.5" customHeight="1">
      <c r="A34" s="128" t="s">
        <v>207</v>
      </c>
      <c r="B34" s="52">
        <v>1009</v>
      </c>
      <c r="C34" s="53">
        <v>878</v>
      </c>
      <c r="D34" s="51">
        <v>869</v>
      </c>
      <c r="E34" s="68">
        <f t="shared" si="2"/>
        <v>2.6151068311766477E-2</v>
      </c>
      <c r="F34" s="68">
        <f t="shared" ref="F34:F65" si="4">(D34-B34)/B34</f>
        <v>-0.13875123885034688</v>
      </c>
      <c r="G34" s="53">
        <f t="shared" ref="G34:G65" si="5">D34-B34</f>
        <v>-140</v>
      </c>
      <c r="H34" s="53">
        <f t="shared" si="3"/>
        <v>-9</v>
      </c>
    </row>
    <row r="35" spans="1:8" ht="16.5" customHeight="1">
      <c r="A35" s="128" t="s">
        <v>208</v>
      </c>
      <c r="B35" s="52">
        <v>113</v>
      </c>
      <c r="C35" s="53">
        <v>120</v>
      </c>
      <c r="D35" s="51">
        <v>122</v>
      </c>
      <c r="E35" s="68">
        <f t="shared" si="2"/>
        <v>3.6713812819741199E-3</v>
      </c>
      <c r="F35" s="68">
        <f t="shared" si="4"/>
        <v>7.9646017699115043E-2</v>
      </c>
      <c r="G35" s="53">
        <f t="shared" si="5"/>
        <v>9</v>
      </c>
      <c r="H35" s="53">
        <f t="shared" si="3"/>
        <v>2</v>
      </c>
    </row>
    <row r="36" spans="1:8" ht="16.5" customHeight="1">
      <c r="A36" s="128" t="s">
        <v>209</v>
      </c>
      <c r="B36" s="52">
        <v>56</v>
      </c>
      <c r="C36" s="53">
        <v>29</v>
      </c>
      <c r="D36" s="51">
        <v>29</v>
      </c>
      <c r="E36" s="68">
        <f t="shared" si="2"/>
        <v>8.727053866987662E-4</v>
      </c>
      <c r="F36" s="68">
        <f t="shared" si="4"/>
        <v>-0.48214285714285715</v>
      </c>
      <c r="G36" s="53">
        <f t="shared" si="5"/>
        <v>-27</v>
      </c>
      <c r="H36" s="53">
        <f t="shared" si="3"/>
        <v>0</v>
      </c>
    </row>
    <row r="37" spans="1:8" ht="16.5" customHeight="1">
      <c r="A37" s="128" t="s">
        <v>210</v>
      </c>
      <c r="B37" s="52">
        <v>26</v>
      </c>
      <c r="C37" s="53">
        <v>43</v>
      </c>
      <c r="D37" s="51">
        <v>30</v>
      </c>
      <c r="E37" s="68">
        <f t="shared" si="2"/>
        <v>9.0279867589527531E-4</v>
      </c>
      <c r="F37" s="68">
        <f t="shared" si="4"/>
        <v>0.15384615384615385</v>
      </c>
      <c r="G37" s="53">
        <f t="shared" si="5"/>
        <v>4</v>
      </c>
      <c r="H37" s="53">
        <f t="shared" si="3"/>
        <v>-13</v>
      </c>
    </row>
    <row r="38" spans="1:8" ht="16.5" customHeight="1">
      <c r="A38" s="128" t="s">
        <v>211</v>
      </c>
      <c r="B38" s="52">
        <v>314</v>
      </c>
      <c r="C38" s="53">
        <v>312</v>
      </c>
      <c r="D38" s="51">
        <v>293</v>
      </c>
      <c r="E38" s="68">
        <f t="shared" si="2"/>
        <v>8.8173337345771891E-3</v>
      </c>
      <c r="F38" s="68">
        <f t="shared" si="4"/>
        <v>-6.6878980891719744E-2</v>
      </c>
      <c r="G38" s="53">
        <f t="shared" si="5"/>
        <v>-21</v>
      </c>
      <c r="H38" s="53">
        <f t="shared" si="3"/>
        <v>-19</v>
      </c>
    </row>
    <row r="39" spans="1:8" ht="16.5" customHeight="1">
      <c r="A39" s="128" t="s">
        <v>212</v>
      </c>
      <c r="B39" s="52">
        <v>50</v>
      </c>
      <c r="C39" s="53">
        <v>27</v>
      </c>
      <c r="D39" s="51">
        <v>37</v>
      </c>
      <c r="E39" s="68">
        <f t="shared" si="2"/>
        <v>1.1134517002708397E-3</v>
      </c>
      <c r="F39" s="68">
        <f t="shared" si="4"/>
        <v>-0.26</v>
      </c>
      <c r="G39" s="53">
        <f t="shared" si="5"/>
        <v>-13</v>
      </c>
      <c r="H39" s="53">
        <f t="shared" si="3"/>
        <v>10</v>
      </c>
    </row>
    <row r="40" spans="1:8" ht="16.5" customHeight="1">
      <c r="A40" s="128" t="s">
        <v>213</v>
      </c>
      <c r="B40" s="52">
        <v>138</v>
      </c>
      <c r="C40" s="53">
        <v>168</v>
      </c>
      <c r="D40" s="51">
        <v>113</v>
      </c>
      <c r="E40" s="68">
        <f t="shared" si="2"/>
        <v>3.4005416792055373E-3</v>
      </c>
      <c r="F40" s="68">
        <f t="shared" si="4"/>
        <v>-0.18115942028985507</v>
      </c>
      <c r="G40" s="53">
        <f t="shared" si="5"/>
        <v>-25</v>
      </c>
      <c r="H40" s="53">
        <f t="shared" si="3"/>
        <v>-55</v>
      </c>
    </row>
    <row r="41" spans="1:8" ht="16.5" customHeight="1">
      <c r="A41" s="128" t="s">
        <v>214</v>
      </c>
      <c r="B41" s="52">
        <v>10037</v>
      </c>
      <c r="C41" s="53">
        <v>11519</v>
      </c>
      <c r="D41" s="51">
        <v>10266</v>
      </c>
      <c r="E41" s="68">
        <f t="shared" si="2"/>
        <v>0.30893770689136324</v>
      </c>
      <c r="F41" s="68">
        <f t="shared" si="4"/>
        <v>2.2815582345322306E-2</v>
      </c>
      <c r="G41" s="53">
        <f t="shared" si="5"/>
        <v>229</v>
      </c>
      <c r="H41" s="53">
        <f t="shared" si="3"/>
        <v>-1253</v>
      </c>
    </row>
    <row r="42" spans="1:8" ht="16.5" customHeight="1">
      <c r="A42" s="128" t="s">
        <v>215</v>
      </c>
      <c r="B42" s="52">
        <v>2512</v>
      </c>
      <c r="C42" s="53">
        <v>2732</v>
      </c>
      <c r="D42" s="51">
        <v>2378</v>
      </c>
      <c r="E42" s="68">
        <f t="shared" si="2"/>
        <v>7.1561841709298829E-2</v>
      </c>
      <c r="F42" s="68">
        <f t="shared" si="4"/>
        <v>-5.3343949044585989E-2</v>
      </c>
      <c r="G42" s="53">
        <f t="shared" si="5"/>
        <v>-134</v>
      </c>
      <c r="H42" s="53">
        <f t="shared" si="3"/>
        <v>-354</v>
      </c>
    </row>
    <row r="43" spans="1:8" ht="16.5" customHeight="1">
      <c r="A43" s="128" t="s">
        <v>216</v>
      </c>
      <c r="B43" s="52">
        <v>287</v>
      </c>
      <c r="C43" s="53">
        <v>302</v>
      </c>
      <c r="D43" s="51">
        <v>180</v>
      </c>
      <c r="E43" s="68">
        <f t="shared" si="2"/>
        <v>5.4167920553716518E-3</v>
      </c>
      <c r="F43" s="68">
        <f t="shared" si="4"/>
        <v>-0.37282229965156793</v>
      </c>
      <c r="G43" s="53">
        <f t="shared" si="5"/>
        <v>-107</v>
      </c>
      <c r="H43" s="53">
        <f t="shared" si="3"/>
        <v>-122</v>
      </c>
    </row>
    <row r="44" spans="1:8" ht="16.5" customHeight="1">
      <c r="A44" s="128" t="s">
        <v>217</v>
      </c>
      <c r="B44" s="52">
        <v>128</v>
      </c>
      <c r="C44" s="53">
        <v>65</v>
      </c>
      <c r="D44" s="51">
        <v>60</v>
      </c>
      <c r="E44" s="68">
        <f t="shared" si="2"/>
        <v>1.8055973517905506E-3</v>
      </c>
      <c r="F44" s="68">
        <f t="shared" si="4"/>
        <v>-0.53125</v>
      </c>
      <c r="G44" s="53">
        <f t="shared" si="5"/>
        <v>-68</v>
      </c>
      <c r="H44" s="53">
        <f t="shared" si="3"/>
        <v>-5</v>
      </c>
    </row>
    <row r="45" spans="1:8" ht="16.5" customHeight="1">
      <c r="A45" s="128" t="s">
        <v>218</v>
      </c>
      <c r="B45" s="52">
        <v>110</v>
      </c>
      <c r="C45" s="53">
        <v>63</v>
      </c>
      <c r="D45" s="51">
        <v>60</v>
      </c>
      <c r="E45" s="68">
        <f t="shared" si="2"/>
        <v>1.8055973517905506E-3</v>
      </c>
      <c r="F45" s="68">
        <f t="shared" si="4"/>
        <v>-0.45454545454545453</v>
      </c>
      <c r="G45" s="53">
        <f t="shared" si="5"/>
        <v>-50</v>
      </c>
      <c r="H45" s="53">
        <f t="shared" si="3"/>
        <v>-3</v>
      </c>
    </row>
    <row r="46" spans="1:8" ht="16.5" customHeight="1">
      <c r="A46" s="128" t="s">
        <v>219</v>
      </c>
      <c r="B46" s="52">
        <v>112</v>
      </c>
      <c r="C46" s="53">
        <v>34</v>
      </c>
      <c r="D46" s="51">
        <v>31</v>
      </c>
      <c r="E46" s="68">
        <f t="shared" si="2"/>
        <v>9.3289196509178452E-4</v>
      </c>
      <c r="F46" s="68">
        <f t="shared" si="4"/>
        <v>-0.7232142857142857</v>
      </c>
      <c r="G46" s="53">
        <f t="shared" si="5"/>
        <v>-81</v>
      </c>
      <c r="H46" s="53">
        <f t="shared" si="3"/>
        <v>-3</v>
      </c>
    </row>
    <row r="47" spans="1:8" ht="16.5" customHeight="1">
      <c r="A47" s="128" t="s">
        <v>220</v>
      </c>
      <c r="B47" s="52">
        <v>138</v>
      </c>
      <c r="C47" s="53">
        <v>103</v>
      </c>
      <c r="D47" s="51">
        <v>48</v>
      </c>
      <c r="E47" s="68">
        <f t="shared" si="2"/>
        <v>1.4444778814324405E-3</v>
      </c>
      <c r="F47" s="68">
        <f t="shared" si="4"/>
        <v>-0.65217391304347827</v>
      </c>
      <c r="G47" s="53">
        <f t="shared" si="5"/>
        <v>-90</v>
      </c>
      <c r="H47" s="53">
        <f t="shared" si="3"/>
        <v>-55</v>
      </c>
    </row>
    <row r="48" spans="1:8" ht="16.5" customHeight="1">
      <c r="A48" s="128" t="s">
        <v>221</v>
      </c>
      <c r="B48" s="52">
        <v>742</v>
      </c>
      <c r="C48" s="53">
        <v>608</v>
      </c>
      <c r="D48" s="51">
        <v>465</v>
      </c>
      <c r="E48" s="68">
        <f t="shared" si="2"/>
        <v>1.3993379476376768E-2</v>
      </c>
      <c r="F48" s="68">
        <f t="shared" si="4"/>
        <v>-0.37331536388140163</v>
      </c>
      <c r="G48" s="53">
        <f t="shared" si="5"/>
        <v>-277</v>
      </c>
      <c r="H48" s="53">
        <f t="shared" si="3"/>
        <v>-143</v>
      </c>
    </row>
    <row r="49" spans="1:8" ht="16.5" customHeight="1">
      <c r="A49" s="128" t="s">
        <v>223</v>
      </c>
      <c r="B49" s="52">
        <v>25</v>
      </c>
      <c r="C49" s="53">
        <v>31</v>
      </c>
      <c r="D49" s="51">
        <v>76</v>
      </c>
      <c r="E49" s="68">
        <f t="shared" si="2"/>
        <v>2.2870899789346976E-3</v>
      </c>
      <c r="F49" s="68">
        <f t="shared" si="4"/>
        <v>2.04</v>
      </c>
      <c r="G49" s="53">
        <f t="shared" si="5"/>
        <v>51</v>
      </c>
      <c r="H49" s="53">
        <f t="shared" si="3"/>
        <v>45</v>
      </c>
    </row>
    <row r="50" spans="1:8" ht="16.5" customHeight="1">
      <c r="A50" s="128" t="s">
        <v>131</v>
      </c>
      <c r="B50" s="52">
        <v>61</v>
      </c>
      <c r="C50" s="53">
        <v>79</v>
      </c>
      <c r="D50" s="51">
        <v>71</v>
      </c>
      <c r="E50" s="68">
        <f t="shared" si="2"/>
        <v>2.1366235329521518E-3</v>
      </c>
      <c r="F50" s="68">
        <f t="shared" si="4"/>
        <v>0.16393442622950818</v>
      </c>
      <c r="G50" s="53">
        <f t="shared" si="5"/>
        <v>10</v>
      </c>
      <c r="H50" s="53">
        <f t="shared" si="3"/>
        <v>-8</v>
      </c>
    </row>
    <row r="51" spans="1:8" ht="16.5" customHeight="1">
      <c r="A51" s="128" t="s">
        <v>224</v>
      </c>
      <c r="B51" s="52">
        <v>143</v>
      </c>
      <c r="C51" s="53">
        <v>160</v>
      </c>
      <c r="D51" s="51">
        <v>132</v>
      </c>
      <c r="E51" s="68">
        <f t="shared" si="2"/>
        <v>3.9723141739392114E-3</v>
      </c>
      <c r="F51" s="68">
        <f t="shared" si="4"/>
        <v>-7.6923076923076927E-2</v>
      </c>
      <c r="G51" s="53">
        <f t="shared" si="5"/>
        <v>-11</v>
      </c>
      <c r="H51" s="53">
        <f t="shared" si="3"/>
        <v>-28</v>
      </c>
    </row>
    <row r="52" spans="1:8" ht="16.5" customHeight="1">
      <c r="A52" s="128" t="s">
        <v>222</v>
      </c>
      <c r="B52" s="52">
        <v>48</v>
      </c>
      <c r="C52" s="53">
        <v>51</v>
      </c>
      <c r="D52" s="51">
        <v>44</v>
      </c>
      <c r="E52" s="68">
        <f t="shared" si="2"/>
        <v>1.3241047246464039E-3</v>
      </c>
      <c r="F52" s="68">
        <f t="shared" si="4"/>
        <v>-8.3333333333333329E-2</v>
      </c>
      <c r="G52" s="53">
        <f t="shared" si="5"/>
        <v>-4</v>
      </c>
      <c r="H52" s="53">
        <f t="shared" si="3"/>
        <v>-7</v>
      </c>
    </row>
    <row r="53" spans="1:8" ht="16.5" customHeight="1">
      <c r="A53" s="128" t="s">
        <v>225</v>
      </c>
      <c r="B53" s="52">
        <v>1136</v>
      </c>
      <c r="C53" s="53">
        <v>1142</v>
      </c>
      <c r="D53" s="51">
        <v>943</v>
      </c>
      <c r="E53" s="68">
        <f t="shared" si="2"/>
        <v>2.8377971712308155E-2</v>
      </c>
      <c r="F53" s="68">
        <f t="shared" si="4"/>
        <v>-0.16989436619718309</v>
      </c>
      <c r="G53" s="53">
        <f t="shared" si="5"/>
        <v>-193</v>
      </c>
      <c r="H53" s="53">
        <f t="shared" si="3"/>
        <v>-199</v>
      </c>
    </row>
    <row r="54" spans="1:8" ht="16.5" customHeight="1">
      <c r="A54" s="128" t="s">
        <v>226</v>
      </c>
      <c r="B54" s="52">
        <v>548</v>
      </c>
      <c r="C54" s="53">
        <v>476</v>
      </c>
      <c r="D54" s="51">
        <v>372</v>
      </c>
      <c r="E54" s="68">
        <f t="shared" si="2"/>
        <v>1.1194703581101414E-2</v>
      </c>
      <c r="F54" s="68">
        <f t="shared" si="4"/>
        <v>-0.32116788321167883</v>
      </c>
      <c r="G54" s="53">
        <f t="shared" si="5"/>
        <v>-176</v>
      </c>
      <c r="H54" s="53">
        <f t="shared" si="3"/>
        <v>-104</v>
      </c>
    </row>
    <row r="55" spans="1:8" ht="16.5" customHeight="1">
      <c r="A55" s="128" t="s">
        <v>227</v>
      </c>
      <c r="B55" s="52">
        <v>289</v>
      </c>
      <c r="C55" s="53">
        <v>178</v>
      </c>
      <c r="D55" s="51">
        <v>133</v>
      </c>
      <c r="E55" s="68">
        <f t="shared" si="2"/>
        <v>4.0024074631357211E-3</v>
      </c>
      <c r="F55" s="68">
        <f t="shared" si="4"/>
        <v>-0.53979238754325265</v>
      </c>
      <c r="G55" s="53">
        <f t="shared" si="5"/>
        <v>-156</v>
      </c>
      <c r="H55" s="53">
        <f t="shared" si="3"/>
        <v>-45</v>
      </c>
    </row>
    <row r="56" spans="1:8" ht="16.5" customHeight="1">
      <c r="A56" s="128" t="s">
        <v>228</v>
      </c>
      <c r="B56" s="52">
        <v>301</v>
      </c>
      <c r="C56" s="53">
        <v>253</v>
      </c>
      <c r="D56" s="51">
        <v>209</v>
      </c>
      <c r="E56" s="68">
        <f t="shared" si="2"/>
        <v>6.2894974420704183E-3</v>
      </c>
      <c r="F56" s="68">
        <f t="shared" si="4"/>
        <v>-0.30564784053156147</v>
      </c>
      <c r="G56" s="53">
        <f t="shared" si="5"/>
        <v>-92</v>
      </c>
      <c r="H56" s="53">
        <f t="shared" si="3"/>
        <v>-44</v>
      </c>
    </row>
    <row r="57" spans="1:8" ht="16.5" customHeight="1">
      <c r="A57" s="128" t="s">
        <v>229</v>
      </c>
      <c r="B57" s="52">
        <v>2733</v>
      </c>
      <c r="C57" s="53">
        <v>579</v>
      </c>
      <c r="D57" s="51">
        <v>529</v>
      </c>
      <c r="E57" s="68">
        <f t="shared" si="2"/>
        <v>1.5919349984953354E-2</v>
      </c>
      <c r="F57" s="68">
        <f t="shared" si="4"/>
        <v>-0.80643980973289431</v>
      </c>
      <c r="G57" s="53">
        <f t="shared" si="5"/>
        <v>-2204</v>
      </c>
      <c r="H57" s="53">
        <f t="shared" si="3"/>
        <v>-50</v>
      </c>
    </row>
    <row r="58" spans="1:8" ht="16.5" customHeight="1">
      <c r="A58" s="128" t="s">
        <v>230</v>
      </c>
      <c r="B58" s="52">
        <v>93</v>
      </c>
      <c r="C58" s="53">
        <v>136</v>
      </c>
      <c r="D58" s="51">
        <v>132</v>
      </c>
      <c r="E58" s="68">
        <f t="shared" si="2"/>
        <v>3.9723141739392114E-3</v>
      </c>
      <c r="F58" s="68">
        <f t="shared" si="4"/>
        <v>0.41935483870967744</v>
      </c>
      <c r="G58" s="53">
        <f t="shared" si="5"/>
        <v>39</v>
      </c>
      <c r="H58" s="53">
        <f t="shared" si="3"/>
        <v>-4</v>
      </c>
    </row>
    <row r="59" spans="1:8" ht="16.5" customHeight="1">
      <c r="A59" s="128" t="s">
        <v>231</v>
      </c>
      <c r="B59" s="52">
        <v>559</v>
      </c>
      <c r="C59" s="53">
        <v>680</v>
      </c>
      <c r="D59" s="51">
        <v>476</v>
      </c>
      <c r="E59" s="68">
        <f t="shared" si="2"/>
        <v>1.4324405657538369E-2</v>
      </c>
      <c r="F59" s="68">
        <f t="shared" si="4"/>
        <v>-0.14847942754919499</v>
      </c>
      <c r="G59" s="53">
        <f t="shared" si="5"/>
        <v>-83</v>
      </c>
      <c r="H59" s="53">
        <f t="shared" si="3"/>
        <v>-204</v>
      </c>
    </row>
    <row r="60" spans="1:8" ht="16.5" customHeight="1">
      <c r="A60" s="128" t="s">
        <v>232</v>
      </c>
      <c r="B60" s="52">
        <v>729</v>
      </c>
      <c r="C60" s="53">
        <v>1575</v>
      </c>
      <c r="D60" s="51">
        <v>522</v>
      </c>
      <c r="E60" s="68">
        <f t="shared" si="2"/>
        <v>1.5708696960577792E-2</v>
      </c>
      <c r="F60" s="68">
        <f t="shared" si="4"/>
        <v>-0.2839506172839506</v>
      </c>
      <c r="G60" s="53">
        <f t="shared" si="5"/>
        <v>-207</v>
      </c>
      <c r="H60" s="53">
        <f t="shared" si="3"/>
        <v>-1053</v>
      </c>
    </row>
    <row r="61" spans="1:8" ht="16.5" customHeight="1">
      <c r="A61" s="128" t="s">
        <v>233</v>
      </c>
      <c r="B61" s="52">
        <v>154</v>
      </c>
      <c r="C61" s="53">
        <v>46</v>
      </c>
      <c r="D61" s="51">
        <v>31</v>
      </c>
      <c r="E61" s="68">
        <f t="shared" si="2"/>
        <v>9.3289196509178452E-4</v>
      </c>
      <c r="F61" s="68">
        <f t="shared" si="4"/>
        <v>-0.79870129870129869</v>
      </c>
      <c r="G61" s="53">
        <f t="shared" si="5"/>
        <v>-123</v>
      </c>
      <c r="H61" s="53">
        <f t="shared" si="3"/>
        <v>-15</v>
      </c>
    </row>
    <row r="62" spans="1:8" ht="16.5" customHeight="1">
      <c r="A62" s="128" t="s">
        <v>234</v>
      </c>
      <c r="B62" s="52">
        <v>142</v>
      </c>
      <c r="C62" s="53">
        <v>132</v>
      </c>
      <c r="D62" s="51">
        <v>91</v>
      </c>
      <c r="E62" s="68">
        <f t="shared" si="2"/>
        <v>2.7384893168823352E-3</v>
      </c>
      <c r="F62" s="68">
        <f t="shared" si="4"/>
        <v>-0.35915492957746481</v>
      </c>
      <c r="G62" s="53">
        <f t="shared" si="5"/>
        <v>-51</v>
      </c>
      <c r="H62" s="53">
        <f t="shared" si="3"/>
        <v>-41</v>
      </c>
    </row>
    <row r="63" spans="1:8" ht="16.5" customHeight="1">
      <c r="A63" s="128" t="s">
        <v>235</v>
      </c>
      <c r="B63" s="52">
        <v>70</v>
      </c>
      <c r="C63" s="53">
        <v>80</v>
      </c>
      <c r="D63" s="51">
        <v>66</v>
      </c>
      <c r="E63" s="68">
        <f t="shared" si="2"/>
        <v>1.9861570869696057E-3</v>
      </c>
      <c r="F63" s="68">
        <f t="shared" si="4"/>
        <v>-5.7142857142857141E-2</v>
      </c>
      <c r="G63" s="53">
        <f t="shared" si="5"/>
        <v>-4</v>
      </c>
      <c r="H63" s="53">
        <f t="shared" si="3"/>
        <v>-14</v>
      </c>
    </row>
    <row r="64" spans="1:8" ht="16.5" customHeight="1">
      <c r="A64" s="128" t="s">
        <v>236</v>
      </c>
      <c r="B64" s="52">
        <v>179</v>
      </c>
      <c r="C64" s="53">
        <v>211</v>
      </c>
      <c r="D64" s="51">
        <v>186</v>
      </c>
      <c r="E64" s="68">
        <f t="shared" si="2"/>
        <v>5.5973517905507069E-3</v>
      </c>
      <c r="F64" s="68">
        <f t="shared" si="4"/>
        <v>3.9106145251396648E-2</v>
      </c>
      <c r="G64" s="53">
        <f t="shared" si="5"/>
        <v>7</v>
      </c>
      <c r="H64" s="53">
        <f t="shared" si="3"/>
        <v>-25</v>
      </c>
    </row>
    <row r="65" spans="1:8" ht="16.5" customHeight="1">
      <c r="A65" s="128" t="s">
        <v>237</v>
      </c>
      <c r="B65" s="52">
        <v>100</v>
      </c>
      <c r="C65" s="53">
        <v>113</v>
      </c>
      <c r="D65" s="51">
        <v>113</v>
      </c>
      <c r="E65" s="68">
        <f t="shared" si="2"/>
        <v>3.4005416792055373E-3</v>
      </c>
      <c r="F65" s="68">
        <f t="shared" si="4"/>
        <v>0.13</v>
      </c>
      <c r="G65" s="53">
        <f t="shared" si="5"/>
        <v>13</v>
      </c>
      <c r="H65" s="53">
        <f t="shared" si="3"/>
        <v>0</v>
      </c>
    </row>
    <row r="66" spans="1:8" ht="16.5" customHeight="1">
      <c r="A66" s="128" t="s">
        <v>238</v>
      </c>
      <c r="B66" s="52">
        <v>104</v>
      </c>
      <c r="C66" s="53">
        <v>117</v>
      </c>
      <c r="D66" s="51">
        <v>92</v>
      </c>
      <c r="E66" s="68">
        <f t="shared" si="2"/>
        <v>2.7685826060788446E-3</v>
      </c>
      <c r="F66" s="68">
        <f t="shared" ref="F66:F83" si="6">(D66-B66)/B66</f>
        <v>-0.11538461538461539</v>
      </c>
      <c r="G66" s="53">
        <f t="shared" ref="G66:G83" si="7">D66-B66</f>
        <v>-12</v>
      </c>
      <c r="H66" s="53">
        <f t="shared" si="3"/>
        <v>-25</v>
      </c>
    </row>
    <row r="67" spans="1:8" ht="16.5" customHeight="1">
      <c r="A67" s="128" t="s">
        <v>239</v>
      </c>
      <c r="B67" s="52">
        <v>412</v>
      </c>
      <c r="C67" s="53">
        <v>392</v>
      </c>
      <c r="D67" s="51">
        <v>347</v>
      </c>
      <c r="E67" s="68">
        <f t="shared" ref="E67:E83" si="8">D67/$D$83</f>
        <v>1.0442371351188685E-2</v>
      </c>
      <c r="F67" s="68">
        <f t="shared" si="6"/>
        <v>-0.15776699029126215</v>
      </c>
      <c r="G67" s="53">
        <f t="shared" si="7"/>
        <v>-65</v>
      </c>
      <c r="H67" s="53">
        <f t="shared" ref="H67:H83" si="9">D67-C67</f>
        <v>-45</v>
      </c>
    </row>
    <row r="68" spans="1:8" ht="16.5" customHeight="1">
      <c r="A68" s="128" t="s">
        <v>240</v>
      </c>
      <c r="B68" s="52">
        <v>470</v>
      </c>
      <c r="C68" s="53">
        <v>475</v>
      </c>
      <c r="D68" s="51">
        <v>373</v>
      </c>
      <c r="E68" s="68">
        <f t="shared" si="8"/>
        <v>1.1224796870297923E-2</v>
      </c>
      <c r="F68" s="68">
        <f t="shared" si="6"/>
        <v>-0.20638297872340425</v>
      </c>
      <c r="G68" s="53">
        <f t="shared" si="7"/>
        <v>-97</v>
      </c>
      <c r="H68" s="53">
        <f t="shared" si="9"/>
        <v>-102</v>
      </c>
    </row>
    <row r="69" spans="1:8" ht="16.5" customHeight="1">
      <c r="A69" s="128" t="s">
        <v>241</v>
      </c>
      <c r="B69" s="52">
        <v>62</v>
      </c>
      <c r="C69" s="53">
        <v>43</v>
      </c>
      <c r="D69" s="51">
        <v>22</v>
      </c>
      <c r="E69" s="68">
        <f t="shared" si="8"/>
        <v>6.6205236232320193E-4</v>
      </c>
      <c r="F69" s="68">
        <f t="shared" si="6"/>
        <v>-0.64516129032258063</v>
      </c>
      <c r="G69" s="53">
        <f t="shared" si="7"/>
        <v>-40</v>
      </c>
      <c r="H69" s="53">
        <f t="shared" si="9"/>
        <v>-21</v>
      </c>
    </row>
    <row r="70" spans="1:8" ht="16.5" customHeight="1">
      <c r="A70" s="128" t="s">
        <v>242</v>
      </c>
      <c r="B70" s="52">
        <v>57</v>
      </c>
      <c r="C70" s="53">
        <v>48</v>
      </c>
      <c r="D70" s="51">
        <v>49</v>
      </c>
      <c r="E70" s="68">
        <f t="shared" si="8"/>
        <v>1.4745711706289498E-3</v>
      </c>
      <c r="F70" s="68">
        <f t="shared" si="6"/>
        <v>-0.14035087719298245</v>
      </c>
      <c r="G70" s="53">
        <f t="shared" si="7"/>
        <v>-8</v>
      </c>
      <c r="H70" s="53">
        <f t="shared" si="9"/>
        <v>1</v>
      </c>
    </row>
    <row r="71" spans="1:8" ht="16.5" customHeight="1">
      <c r="A71" s="128" t="s">
        <v>243</v>
      </c>
      <c r="B71" s="52">
        <v>376</v>
      </c>
      <c r="C71" s="53">
        <v>179</v>
      </c>
      <c r="D71" s="51">
        <v>198</v>
      </c>
      <c r="E71" s="68">
        <f t="shared" si="8"/>
        <v>5.958471260908817E-3</v>
      </c>
      <c r="F71" s="68">
        <f t="shared" si="6"/>
        <v>-0.47340425531914893</v>
      </c>
      <c r="G71" s="53">
        <f t="shared" si="7"/>
        <v>-178</v>
      </c>
      <c r="H71" s="53">
        <f t="shared" si="9"/>
        <v>19</v>
      </c>
    </row>
    <row r="72" spans="1:8" ht="16.5" customHeight="1">
      <c r="A72" s="128" t="s">
        <v>244</v>
      </c>
      <c r="B72" s="52">
        <v>258</v>
      </c>
      <c r="C72" s="53">
        <v>208</v>
      </c>
      <c r="D72" s="51">
        <v>160</v>
      </c>
      <c r="E72" s="68">
        <f t="shared" si="8"/>
        <v>4.8149262714414689E-3</v>
      </c>
      <c r="F72" s="68">
        <f t="shared" si="6"/>
        <v>-0.37984496124031009</v>
      </c>
      <c r="G72" s="53">
        <f t="shared" si="7"/>
        <v>-98</v>
      </c>
      <c r="H72" s="53">
        <f t="shared" si="9"/>
        <v>-48</v>
      </c>
    </row>
    <row r="73" spans="1:8" ht="16.5" customHeight="1">
      <c r="A73" s="128" t="s">
        <v>245</v>
      </c>
      <c r="B73" s="52">
        <v>81</v>
      </c>
      <c r="C73" s="53">
        <v>64</v>
      </c>
      <c r="D73" s="51">
        <v>60</v>
      </c>
      <c r="E73" s="68">
        <f t="shared" si="8"/>
        <v>1.8055973517905506E-3</v>
      </c>
      <c r="F73" s="68">
        <f t="shared" si="6"/>
        <v>-0.25925925925925924</v>
      </c>
      <c r="G73" s="53">
        <f t="shared" si="7"/>
        <v>-21</v>
      </c>
      <c r="H73" s="53">
        <f t="shared" si="9"/>
        <v>-4</v>
      </c>
    </row>
    <row r="74" spans="1:8" ht="16.5" customHeight="1">
      <c r="A74" s="128" t="s">
        <v>246</v>
      </c>
      <c r="B74" s="52">
        <v>953</v>
      </c>
      <c r="C74" s="53">
        <v>804</v>
      </c>
      <c r="D74" s="51">
        <v>683</v>
      </c>
      <c r="E74" s="68">
        <f t="shared" si="8"/>
        <v>2.0553716521215768E-2</v>
      </c>
      <c r="F74" s="68">
        <f t="shared" si="6"/>
        <v>-0.2833158447009444</v>
      </c>
      <c r="G74" s="53">
        <f t="shared" si="7"/>
        <v>-270</v>
      </c>
      <c r="H74" s="53">
        <f t="shared" si="9"/>
        <v>-121</v>
      </c>
    </row>
    <row r="75" spans="1:8" ht="16.5" customHeight="1">
      <c r="A75" s="128" t="s">
        <v>247</v>
      </c>
      <c r="B75" s="52">
        <v>167</v>
      </c>
      <c r="C75" s="53">
        <v>128</v>
      </c>
      <c r="D75" s="51">
        <v>125</v>
      </c>
      <c r="E75" s="68">
        <f t="shared" si="8"/>
        <v>3.7616611495636474E-3</v>
      </c>
      <c r="F75" s="68">
        <f t="shared" si="6"/>
        <v>-0.25149700598802394</v>
      </c>
      <c r="G75" s="53">
        <f t="shared" si="7"/>
        <v>-42</v>
      </c>
      <c r="H75" s="53">
        <f t="shared" si="9"/>
        <v>-3</v>
      </c>
    </row>
    <row r="76" spans="1:8" ht="16.5" customHeight="1">
      <c r="A76" s="128" t="s">
        <v>248</v>
      </c>
      <c r="B76" s="52">
        <v>172</v>
      </c>
      <c r="C76" s="53">
        <v>220</v>
      </c>
      <c r="D76" s="51">
        <v>262</v>
      </c>
      <c r="E76" s="68">
        <f t="shared" si="8"/>
        <v>7.8844417694854049E-3</v>
      </c>
      <c r="F76" s="68">
        <f t="shared" si="6"/>
        <v>0.52325581395348841</v>
      </c>
      <c r="G76" s="53">
        <f t="shared" si="7"/>
        <v>90</v>
      </c>
      <c r="H76" s="53">
        <f t="shared" si="9"/>
        <v>42</v>
      </c>
    </row>
    <row r="77" spans="1:8" ht="16.5" customHeight="1">
      <c r="A77" s="128" t="s">
        <v>249</v>
      </c>
      <c r="B77" s="52">
        <v>49</v>
      </c>
      <c r="C77" s="53">
        <v>14</v>
      </c>
      <c r="D77" s="51">
        <v>22</v>
      </c>
      <c r="E77" s="68">
        <f t="shared" si="8"/>
        <v>6.6205236232320193E-4</v>
      </c>
      <c r="F77" s="68">
        <f t="shared" si="6"/>
        <v>-0.55102040816326525</v>
      </c>
      <c r="G77" s="53">
        <f t="shared" si="7"/>
        <v>-27</v>
      </c>
      <c r="H77" s="53">
        <f t="shared" si="9"/>
        <v>8</v>
      </c>
    </row>
    <row r="78" spans="1:8" ht="16.5" customHeight="1">
      <c r="A78" s="128" t="s">
        <v>250</v>
      </c>
      <c r="B78" s="52">
        <v>200</v>
      </c>
      <c r="C78" s="53">
        <v>258</v>
      </c>
      <c r="D78" s="51">
        <v>187</v>
      </c>
      <c r="E78" s="68">
        <f t="shared" si="8"/>
        <v>5.6274450797472167E-3</v>
      </c>
      <c r="F78" s="68">
        <f t="shared" si="6"/>
        <v>-6.5000000000000002E-2</v>
      </c>
      <c r="G78" s="53">
        <f t="shared" si="7"/>
        <v>-13</v>
      </c>
      <c r="H78" s="53">
        <f t="shared" si="9"/>
        <v>-71</v>
      </c>
    </row>
    <row r="79" spans="1:8" ht="16.5" customHeight="1">
      <c r="A79" s="128" t="s">
        <v>251</v>
      </c>
      <c r="B79" s="52">
        <v>296</v>
      </c>
      <c r="C79" s="53">
        <v>167</v>
      </c>
      <c r="D79" s="51">
        <v>187</v>
      </c>
      <c r="E79" s="68">
        <f t="shared" si="8"/>
        <v>5.6274450797472167E-3</v>
      </c>
      <c r="F79" s="68">
        <f t="shared" si="6"/>
        <v>-0.36824324324324326</v>
      </c>
      <c r="G79" s="53">
        <f t="shared" si="7"/>
        <v>-109</v>
      </c>
      <c r="H79" s="53">
        <f t="shared" si="9"/>
        <v>20</v>
      </c>
    </row>
    <row r="80" spans="1:8" ht="16.5" customHeight="1">
      <c r="A80" s="128" t="s">
        <v>252</v>
      </c>
      <c r="B80" s="52">
        <v>106</v>
      </c>
      <c r="C80" s="53">
        <v>102</v>
      </c>
      <c r="D80" s="51">
        <v>113</v>
      </c>
      <c r="E80" s="68">
        <f t="shared" si="8"/>
        <v>3.4005416792055373E-3</v>
      </c>
      <c r="F80" s="68">
        <f t="shared" si="6"/>
        <v>6.6037735849056603E-2</v>
      </c>
      <c r="G80" s="53">
        <f t="shared" si="7"/>
        <v>7</v>
      </c>
      <c r="H80" s="53">
        <f t="shared" si="9"/>
        <v>11</v>
      </c>
    </row>
    <row r="81" spans="1:9" ht="16.5" customHeight="1">
      <c r="A81" s="128" t="s">
        <v>253</v>
      </c>
      <c r="B81" s="52">
        <v>93</v>
      </c>
      <c r="C81" s="53">
        <v>91</v>
      </c>
      <c r="D81" s="51">
        <v>86</v>
      </c>
      <c r="E81" s="68">
        <f t="shared" si="8"/>
        <v>2.5880228708997895E-3</v>
      </c>
      <c r="F81" s="68">
        <f t="shared" si="6"/>
        <v>-7.5268817204301078E-2</v>
      </c>
      <c r="G81" s="53">
        <f t="shared" si="7"/>
        <v>-7</v>
      </c>
      <c r="H81" s="53">
        <f t="shared" si="9"/>
        <v>-5</v>
      </c>
    </row>
    <row r="82" spans="1:9" ht="16.5" customHeight="1" thickBot="1">
      <c r="A82" s="128" t="s">
        <v>254</v>
      </c>
      <c r="B82" s="52">
        <v>224</v>
      </c>
      <c r="C82" s="53">
        <v>172</v>
      </c>
      <c r="D82" s="51">
        <v>157</v>
      </c>
      <c r="E82" s="68">
        <f t="shared" si="8"/>
        <v>4.7246464038519414E-3</v>
      </c>
      <c r="F82" s="68">
        <f t="shared" si="6"/>
        <v>-0.29910714285714285</v>
      </c>
      <c r="G82" s="53">
        <f t="shared" si="7"/>
        <v>-67</v>
      </c>
      <c r="H82" s="53">
        <f t="shared" si="9"/>
        <v>-15</v>
      </c>
    </row>
    <row r="83" spans="1:9" s="12" customFormat="1" ht="16.5" customHeight="1" thickBot="1">
      <c r="A83" s="126" t="s">
        <v>174</v>
      </c>
      <c r="B83" s="73">
        <v>40480</v>
      </c>
      <c r="C83" s="72">
        <v>42285</v>
      </c>
      <c r="D83" s="103">
        <v>33230</v>
      </c>
      <c r="E83" s="75">
        <f t="shared" si="8"/>
        <v>1</v>
      </c>
      <c r="F83" s="75">
        <f t="shared" si="6"/>
        <v>-0.17910079051383399</v>
      </c>
      <c r="G83" s="72">
        <f t="shared" si="7"/>
        <v>-7250</v>
      </c>
      <c r="H83" s="72">
        <f t="shared" si="9"/>
        <v>-9055</v>
      </c>
      <c r="I83" s="2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0"/>
  <sheetViews>
    <sheetView topLeftCell="B1" workbookViewId="0">
      <selection activeCell="C91" sqref="C91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</cols>
  <sheetData>
    <row r="1" spans="1:7" ht="48.5" customHeight="1" thickBot="1">
      <c r="A1" s="7" t="s">
        <v>91</v>
      </c>
      <c r="B1" s="46">
        <v>41913</v>
      </c>
      <c r="C1" s="46">
        <v>42248</v>
      </c>
      <c r="D1" s="46">
        <v>42278</v>
      </c>
      <c r="E1" s="18" t="s">
        <v>303</v>
      </c>
      <c r="F1" s="1" t="s">
        <v>308</v>
      </c>
      <c r="G1" s="2" t="s">
        <v>304</v>
      </c>
    </row>
    <row r="2" spans="1:7">
      <c r="A2" s="129" t="s">
        <v>2</v>
      </c>
      <c r="B2" s="131">
        <v>63.939957330188875</v>
      </c>
      <c r="C2" s="131">
        <v>68.433273528689284</v>
      </c>
      <c r="D2" s="131">
        <v>67.975575376872058</v>
      </c>
      <c r="E2" s="121">
        <f>(D2-B2)/B2</f>
        <v>6.3115745070692897E-2</v>
      </c>
      <c r="F2" s="135">
        <f>D2-B2</f>
        <v>4.035618046683183</v>
      </c>
      <c r="G2" s="133">
        <f>D2-C2</f>
        <v>-0.45769815181722606</v>
      </c>
    </row>
    <row r="3" spans="1:7">
      <c r="A3" s="130" t="s">
        <v>3</v>
      </c>
      <c r="B3" s="132">
        <v>99.073136594905165</v>
      </c>
      <c r="C3" s="132">
        <v>70.304836074161756</v>
      </c>
      <c r="D3" s="132">
        <v>73.057624930806867</v>
      </c>
      <c r="E3" s="122">
        <f t="shared" ref="E3:E66" si="0">(D3-B3)/B3</f>
        <v>-0.26258895759474871</v>
      </c>
      <c r="F3" s="136">
        <f t="shared" ref="F3:F66" si="1">D3-B3</f>
        <v>-26.015511664098298</v>
      </c>
      <c r="G3" s="134">
        <f t="shared" ref="G3:G66" si="2">D3-C3</f>
        <v>2.7527888566451111</v>
      </c>
    </row>
    <row r="4" spans="1:7">
      <c r="A4" s="130" t="s">
        <v>4</v>
      </c>
      <c r="B4" s="132">
        <v>60.39843299480048</v>
      </c>
      <c r="C4" s="132">
        <v>68.429603885110907</v>
      </c>
      <c r="D4" s="132">
        <v>66.895359654162903</v>
      </c>
      <c r="E4" s="122">
        <f t="shared" si="0"/>
        <v>0.10756780163355767</v>
      </c>
      <c r="F4" s="136">
        <f t="shared" si="1"/>
        <v>6.4969266593624226</v>
      </c>
      <c r="G4" s="134">
        <f t="shared" si="2"/>
        <v>-1.5342442309480049</v>
      </c>
    </row>
    <row r="5" spans="1:7">
      <c r="A5" s="130" t="s">
        <v>5</v>
      </c>
      <c r="B5" s="132">
        <v>89.696684640612744</v>
      </c>
      <c r="C5" s="132">
        <v>116.79682079559413</v>
      </c>
      <c r="D5" s="132">
        <v>104.39216258902221</v>
      </c>
      <c r="E5" s="122">
        <f t="shared" si="0"/>
        <v>0.16383524103805797</v>
      </c>
      <c r="F5" s="136">
        <f t="shared" si="1"/>
        <v>14.695477948409462</v>
      </c>
      <c r="G5" s="134">
        <f t="shared" si="2"/>
        <v>-12.404658206571924</v>
      </c>
    </row>
    <row r="6" spans="1:7">
      <c r="A6" s="130" t="s">
        <v>6</v>
      </c>
      <c r="B6" s="132">
        <v>162.7732846958076</v>
      </c>
      <c r="C6" s="132">
        <v>183.94877855780547</v>
      </c>
      <c r="D6" s="132">
        <v>168.77743271221533</v>
      </c>
      <c r="E6" s="122">
        <f t="shared" si="0"/>
        <v>3.6886569117458919E-2</v>
      </c>
      <c r="F6" s="136">
        <f t="shared" si="1"/>
        <v>6.0041480164077257</v>
      </c>
      <c r="G6" s="134">
        <f t="shared" si="2"/>
        <v>-15.171345845590139</v>
      </c>
    </row>
    <row r="7" spans="1:7">
      <c r="A7" s="130" t="s">
        <v>7</v>
      </c>
      <c r="B7" s="132">
        <v>85.519840576970523</v>
      </c>
      <c r="C7" s="132">
        <v>99.887155465480376</v>
      </c>
      <c r="D7" s="132">
        <v>94.723499785089885</v>
      </c>
      <c r="E7" s="122">
        <f t="shared" si="0"/>
        <v>0.1076201632980803</v>
      </c>
      <c r="F7" s="136">
        <f t="shared" si="1"/>
        <v>9.2036592081193618</v>
      </c>
      <c r="G7" s="134">
        <f t="shared" si="2"/>
        <v>-5.1636556803904909</v>
      </c>
    </row>
    <row r="8" spans="1:7">
      <c r="A8" s="130" t="s">
        <v>265</v>
      </c>
      <c r="B8" s="132">
        <v>61.684863465650174</v>
      </c>
      <c r="C8" s="132">
        <v>71.488425769807975</v>
      </c>
      <c r="D8" s="132">
        <v>70.57779026261295</v>
      </c>
      <c r="E8" s="122">
        <f t="shared" si="0"/>
        <v>0.14416708244665064</v>
      </c>
      <c r="F8" s="136">
        <f t="shared" si="1"/>
        <v>8.8929267969627759</v>
      </c>
      <c r="G8" s="134">
        <f t="shared" si="2"/>
        <v>-0.91063550719502473</v>
      </c>
    </row>
    <row r="9" spans="1:7">
      <c r="A9" s="130" t="s">
        <v>9</v>
      </c>
      <c r="B9" s="132">
        <v>89.894602554810277</v>
      </c>
      <c r="C9" s="132">
        <v>104.37965616717874</v>
      </c>
      <c r="D9" s="132">
        <v>99.685083779885787</v>
      </c>
      <c r="E9" s="122">
        <f t="shared" si="0"/>
        <v>0.10891066812499767</v>
      </c>
      <c r="F9" s="136">
        <f t="shared" si="1"/>
        <v>9.79048122507551</v>
      </c>
      <c r="G9" s="134">
        <f t="shared" si="2"/>
        <v>-4.6945723872929506</v>
      </c>
    </row>
    <row r="10" spans="1:7">
      <c r="A10" s="130" t="s">
        <v>10</v>
      </c>
      <c r="B10" s="132">
        <v>58.470556321258634</v>
      </c>
      <c r="C10" s="132">
        <v>71.063560579428355</v>
      </c>
      <c r="D10" s="132">
        <v>64.760376542825313</v>
      </c>
      <c r="E10" s="122">
        <f t="shared" si="0"/>
        <v>0.10757243674932909</v>
      </c>
      <c r="F10" s="136">
        <f t="shared" si="1"/>
        <v>6.2898202215666785</v>
      </c>
      <c r="G10" s="134">
        <f t="shared" si="2"/>
        <v>-6.3031840366030423</v>
      </c>
    </row>
    <row r="11" spans="1:7">
      <c r="A11" s="130" t="s">
        <v>11</v>
      </c>
      <c r="B11" s="132">
        <v>84.113431506570549</v>
      </c>
      <c r="C11" s="132">
        <v>99.69533884417902</v>
      </c>
      <c r="D11" s="132">
        <v>91.973822612339958</v>
      </c>
      <c r="E11" s="122">
        <f t="shared" si="0"/>
        <v>9.3449892187021183E-2</v>
      </c>
      <c r="F11" s="136">
        <f t="shared" si="1"/>
        <v>7.8603911057694091</v>
      </c>
      <c r="G11" s="134">
        <f t="shared" si="2"/>
        <v>-7.7215162318390611</v>
      </c>
    </row>
    <row r="12" spans="1:7">
      <c r="A12" s="130" t="s">
        <v>12</v>
      </c>
      <c r="B12" s="132">
        <v>155.5941701802729</v>
      </c>
      <c r="C12" s="132">
        <v>176.12017137509957</v>
      </c>
      <c r="D12" s="132">
        <v>168.20157565878839</v>
      </c>
      <c r="E12" s="122">
        <f t="shared" si="0"/>
        <v>8.1027492636185708E-2</v>
      </c>
      <c r="F12" s="136">
        <f t="shared" si="1"/>
        <v>12.607405478515489</v>
      </c>
      <c r="G12" s="134">
        <f t="shared" si="2"/>
        <v>-7.918595716311188</v>
      </c>
    </row>
    <row r="13" spans="1:7">
      <c r="A13" s="130" t="s">
        <v>13</v>
      </c>
      <c r="B13" s="132">
        <v>54.977991186771654</v>
      </c>
      <c r="C13" s="132">
        <v>62.195014030815145</v>
      </c>
      <c r="D13" s="132">
        <v>62.817488888827725</v>
      </c>
      <c r="E13" s="122">
        <f t="shared" si="0"/>
        <v>0.14259338205762503</v>
      </c>
      <c r="F13" s="136">
        <f t="shared" si="1"/>
        <v>7.8394977020560717</v>
      </c>
      <c r="G13" s="134">
        <f t="shared" si="2"/>
        <v>0.62247485801258051</v>
      </c>
    </row>
    <row r="14" spans="1:7">
      <c r="A14" s="130" t="s">
        <v>14</v>
      </c>
      <c r="B14" s="132">
        <v>45.827474011205396</v>
      </c>
      <c r="C14" s="132">
        <v>52.471544938965202</v>
      </c>
      <c r="D14" s="132">
        <v>52.429178833647548</v>
      </c>
      <c r="E14" s="122">
        <f t="shared" si="0"/>
        <v>0.14405561216025023</v>
      </c>
      <c r="F14" s="136">
        <f t="shared" si="1"/>
        <v>6.6017048224421515</v>
      </c>
      <c r="G14" s="134">
        <f t="shared" si="2"/>
        <v>-4.2366105317654501E-2</v>
      </c>
    </row>
    <row r="15" spans="1:7">
      <c r="A15" s="130" t="s">
        <v>15</v>
      </c>
      <c r="B15" s="132">
        <v>45.789231670757097</v>
      </c>
      <c r="C15" s="132">
        <v>51.192401216708646</v>
      </c>
      <c r="D15" s="132">
        <v>51.410067001536561</v>
      </c>
      <c r="E15" s="122">
        <f t="shared" si="0"/>
        <v>0.1227545238407912</v>
      </c>
      <c r="F15" s="136">
        <f t="shared" si="1"/>
        <v>5.6208353307794638</v>
      </c>
      <c r="G15" s="134">
        <f t="shared" si="2"/>
        <v>0.21766578482791488</v>
      </c>
    </row>
    <row r="16" spans="1:7">
      <c r="A16" s="130" t="s">
        <v>266</v>
      </c>
      <c r="B16" s="132">
        <v>52.669796366738659</v>
      </c>
      <c r="C16" s="132">
        <v>60.551093355761147</v>
      </c>
      <c r="D16" s="132">
        <v>57.844507142533367</v>
      </c>
      <c r="E16" s="122">
        <f t="shared" si="0"/>
        <v>9.8248163705880076E-2</v>
      </c>
      <c r="F16" s="136">
        <f t="shared" si="1"/>
        <v>5.1747107757947077</v>
      </c>
      <c r="G16" s="134">
        <f t="shared" si="2"/>
        <v>-2.70658621322778</v>
      </c>
    </row>
    <row r="17" spans="1:7">
      <c r="A17" s="130" t="s">
        <v>17</v>
      </c>
      <c r="B17" s="132">
        <v>71.827140095200889</v>
      </c>
      <c r="C17" s="132">
        <v>85.565988989282033</v>
      </c>
      <c r="D17" s="132">
        <v>80.166547543902013</v>
      </c>
      <c r="E17" s="122">
        <f t="shared" si="0"/>
        <v>0.11610384929217471</v>
      </c>
      <c r="F17" s="136">
        <f t="shared" si="1"/>
        <v>8.3394074487011238</v>
      </c>
      <c r="G17" s="134">
        <f t="shared" si="2"/>
        <v>-5.3994414453800204</v>
      </c>
    </row>
    <row r="18" spans="1:7">
      <c r="A18" s="130" t="s">
        <v>18</v>
      </c>
      <c r="B18" s="132">
        <v>58.790783275511707</v>
      </c>
      <c r="C18" s="132">
        <v>67.279083779181988</v>
      </c>
      <c r="D18" s="132">
        <v>65.804071140262664</v>
      </c>
      <c r="E18" s="122">
        <f t="shared" si="0"/>
        <v>0.11929230185426398</v>
      </c>
      <c r="F18" s="136">
        <f t="shared" si="1"/>
        <v>7.0132878647509571</v>
      </c>
      <c r="G18" s="134">
        <f t="shared" si="2"/>
        <v>-1.4750126389193241</v>
      </c>
    </row>
    <row r="19" spans="1:7">
      <c r="A19" s="130" t="s">
        <v>267</v>
      </c>
      <c r="B19" s="132">
        <v>155.43951132300359</v>
      </c>
      <c r="C19" s="132">
        <v>184.13372734772287</v>
      </c>
      <c r="D19" s="132">
        <v>185.95872734566839</v>
      </c>
      <c r="E19" s="122">
        <f t="shared" si="0"/>
        <v>0.19634143058546949</v>
      </c>
      <c r="F19" s="136">
        <f t="shared" si="1"/>
        <v>30.519216022664807</v>
      </c>
      <c r="G19" s="134">
        <f t="shared" si="2"/>
        <v>1.8249999979455254</v>
      </c>
    </row>
    <row r="20" spans="1:7">
      <c r="A20" s="130" t="s">
        <v>20</v>
      </c>
      <c r="B20" s="132">
        <v>87.287672389306351</v>
      </c>
      <c r="C20" s="132">
        <v>103.03121743929535</v>
      </c>
      <c r="D20" s="132">
        <v>95.729290536857675</v>
      </c>
      <c r="E20" s="122">
        <f t="shared" si="0"/>
        <v>9.6710313340713047E-2</v>
      </c>
      <c r="F20" s="136">
        <f t="shared" si="1"/>
        <v>8.4416181475513241</v>
      </c>
      <c r="G20" s="134">
        <f t="shared" si="2"/>
        <v>-7.3019269024376712</v>
      </c>
    </row>
    <row r="21" spans="1:7">
      <c r="A21" s="130" t="s">
        <v>268</v>
      </c>
      <c r="B21" s="132">
        <v>113.45759157716708</v>
      </c>
      <c r="C21" s="132">
        <v>134.51280408083079</v>
      </c>
      <c r="D21" s="132">
        <v>125.94948261445195</v>
      </c>
      <c r="E21" s="122">
        <f t="shared" si="0"/>
        <v>0.11010185271550238</v>
      </c>
      <c r="F21" s="136">
        <f t="shared" si="1"/>
        <v>12.491891037284873</v>
      </c>
      <c r="G21" s="134">
        <f t="shared" si="2"/>
        <v>-8.563321466378838</v>
      </c>
    </row>
    <row r="22" spans="1:7">
      <c r="A22" s="130" t="s">
        <v>269</v>
      </c>
      <c r="B22" s="132">
        <v>65.33294621824237</v>
      </c>
      <c r="C22" s="132">
        <v>77.871467975357319</v>
      </c>
      <c r="D22" s="132">
        <v>73.613161049564397</v>
      </c>
      <c r="E22" s="122">
        <f t="shared" si="0"/>
        <v>0.12673873306833991</v>
      </c>
      <c r="F22" s="136">
        <f t="shared" si="1"/>
        <v>8.2802148313220272</v>
      </c>
      <c r="G22" s="134">
        <f t="shared" si="2"/>
        <v>-4.2583069257929225</v>
      </c>
    </row>
    <row r="23" spans="1:7">
      <c r="A23" s="130" t="s">
        <v>270</v>
      </c>
      <c r="B23" s="132">
        <v>64.067354361509601</v>
      </c>
      <c r="C23" s="132">
        <v>77.971882680112657</v>
      </c>
      <c r="D23" s="132">
        <v>70.751579555952361</v>
      </c>
      <c r="E23" s="122">
        <f t="shared" si="0"/>
        <v>0.10433121924663882</v>
      </c>
      <c r="F23" s="136">
        <f t="shared" si="1"/>
        <v>6.6842251944427602</v>
      </c>
      <c r="G23" s="134">
        <f t="shared" si="2"/>
        <v>-7.2203031241602957</v>
      </c>
    </row>
    <row r="24" spans="1:7">
      <c r="A24" s="130" t="s">
        <v>24</v>
      </c>
      <c r="B24" s="132">
        <v>90.753641655046124</v>
      </c>
      <c r="C24" s="132">
        <v>106.72415990786243</v>
      </c>
      <c r="D24" s="132">
        <v>100.79552453638615</v>
      </c>
      <c r="E24" s="122">
        <f t="shared" si="0"/>
        <v>0.11064991661171182</v>
      </c>
      <c r="F24" s="136">
        <f t="shared" si="1"/>
        <v>10.04188288134003</v>
      </c>
      <c r="G24" s="134">
        <f t="shared" si="2"/>
        <v>-5.9286353714762754</v>
      </c>
    </row>
    <row r="25" spans="1:7">
      <c r="A25" s="130" t="s">
        <v>271</v>
      </c>
      <c r="B25" s="132">
        <v>62.11479542690163</v>
      </c>
      <c r="C25" s="132">
        <v>72.021378072219406</v>
      </c>
      <c r="D25" s="132">
        <v>71.510785333189091</v>
      </c>
      <c r="E25" s="122">
        <f t="shared" si="0"/>
        <v>0.15126814540257025</v>
      </c>
      <c r="F25" s="136">
        <f t="shared" si="1"/>
        <v>9.3959899062874612</v>
      </c>
      <c r="G25" s="134">
        <f t="shared" si="2"/>
        <v>-0.5105927390303151</v>
      </c>
    </row>
    <row r="26" spans="1:7">
      <c r="A26" s="130" t="s">
        <v>26</v>
      </c>
      <c r="B26" s="132">
        <v>87.416528209898317</v>
      </c>
      <c r="C26" s="132">
        <v>93.059365351277151</v>
      </c>
      <c r="D26" s="132">
        <v>101.79934984396901</v>
      </c>
      <c r="E26" s="122">
        <f t="shared" si="0"/>
        <v>0.16453206194068576</v>
      </c>
      <c r="F26" s="136">
        <f t="shared" si="1"/>
        <v>14.382821634070694</v>
      </c>
      <c r="G26" s="134">
        <f t="shared" si="2"/>
        <v>8.7399844926918604</v>
      </c>
    </row>
    <row r="27" spans="1:7">
      <c r="A27" s="130" t="s">
        <v>27</v>
      </c>
      <c r="B27" s="132">
        <v>76.972882912009254</v>
      </c>
      <c r="C27" s="132">
        <v>86.371066025382049</v>
      </c>
      <c r="D27" s="132">
        <v>85.983263081269058</v>
      </c>
      <c r="E27" s="122">
        <f t="shared" si="0"/>
        <v>0.11705914899354784</v>
      </c>
      <c r="F27" s="136">
        <f t="shared" si="1"/>
        <v>9.010380169259804</v>
      </c>
      <c r="G27" s="134">
        <f t="shared" si="2"/>
        <v>-0.3878029441129911</v>
      </c>
    </row>
    <row r="28" spans="1:7">
      <c r="A28" s="130" t="s">
        <v>28</v>
      </c>
      <c r="B28" s="132">
        <v>68.232195201711988</v>
      </c>
      <c r="C28" s="132">
        <v>81.447162094254963</v>
      </c>
      <c r="D28" s="132">
        <v>78.418203489449496</v>
      </c>
      <c r="E28" s="122">
        <f t="shared" si="0"/>
        <v>0.14928448744210907</v>
      </c>
      <c r="F28" s="136">
        <f t="shared" si="1"/>
        <v>10.186008287737508</v>
      </c>
      <c r="G28" s="134">
        <f t="shared" si="2"/>
        <v>-3.0289586048054673</v>
      </c>
    </row>
    <row r="29" spans="1:7">
      <c r="A29" s="130" t="s">
        <v>29</v>
      </c>
      <c r="B29" s="132">
        <v>91.062288799457548</v>
      </c>
      <c r="C29" s="132">
        <v>113.01585270614727</v>
      </c>
      <c r="D29" s="132">
        <v>104.25468728027073</v>
      </c>
      <c r="E29" s="122">
        <f t="shared" si="0"/>
        <v>0.14487224793861944</v>
      </c>
      <c r="F29" s="136">
        <f t="shared" si="1"/>
        <v>13.192398480813182</v>
      </c>
      <c r="G29" s="134">
        <f t="shared" si="2"/>
        <v>-8.7611654258765412</v>
      </c>
    </row>
    <row r="30" spans="1:7">
      <c r="A30" s="130" t="s">
        <v>30</v>
      </c>
      <c r="B30" s="132">
        <v>118.8919503828196</v>
      </c>
      <c r="C30" s="132">
        <v>162.79956572451383</v>
      </c>
      <c r="D30" s="132">
        <v>130.45849688602061</v>
      </c>
      <c r="E30" s="122">
        <f t="shared" si="0"/>
        <v>9.7286203699728568E-2</v>
      </c>
      <c r="F30" s="136">
        <f t="shared" si="1"/>
        <v>11.56654650320101</v>
      </c>
      <c r="G30" s="134">
        <f t="shared" si="2"/>
        <v>-32.341068838493214</v>
      </c>
    </row>
    <row r="31" spans="1:7">
      <c r="A31" s="130" t="s">
        <v>31</v>
      </c>
      <c r="B31" s="132">
        <v>47.488897111592536</v>
      </c>
      <c r="C31" s="132">
        <v>53.98659719208942</v>
      </c>
      <c r="D31" s="132">
        <v>54.247742001924408</v>
      </c>
      <c r="E31" s="122">
        <f t="shared" si="0"/>
        <v>0.1423247390742618</v>
      </c>
      <c r="F31" s="136">
        <f t="shared" si="1"/>
        <v>6.7588448903318721</v>
      </c>
      <c r="G31" s="134">
        <f t="shared" si="2"/>
        <v>0.26114480983498822</v>
      </c>
    </row>
    <row r="32" spans="1:7">
      <c r="A32" s="130" t="s">
        <v>32</v>
      </c>
      <c r="B32" s="132">
        <v>50.060552033310103</v>
      </c>
      <c r="C32" s="132">
        <v>60.476280838046613</v>
      </c>
      <c r="D32" s="132">
        <v>58.024202524188837</v>
      </c>
      <c r="E32" s="122">
        <f t="shared" si="0"/>
        <v>0.15908035703601014</v>
      </c>
      <c r="F32" s="136">
        <f t="shared" si="1"/>
        <v>7.9636504908787344</v>
      </c>
      <c r="G32" s="134">
        <f t="shared" si="2"/>
        <v>-2.4520783138577755</v>
      </c>
    </row>
    <row r="33" spans="1:7">
      <c r="A33" s="130" t="s">
        <v>272</v>
      </c>
      <c r="B33" s="132">
        <v>80.008912454315578</v>
      </c>
      <c r="C33" s="132">
        <v>93.434897963258564</v>
      </c>
      <c r="D33" s="132">
        <v>90.748735397627485</v>
      </c>
      <c r="E33" s="122">
        <f t="shared" si="0"/>
        <v>0.13423283249155843</v>
      </c>
      <c r="F33" s="136">
        <f t="shared" si="1"/>
        <v>10.739822943311907</v>
      </c>
      <c r="G33" s="134">
        <f t="shared" si="2"/>
        <v>-2.6861625656310792</v>
      </c>
    </row>
    <row r="34" spans="1:7">
      <c r="A34" s="130" t="s">
        <v>273</v>
      </c>
      <c r="B34" s="132">
        <v>86.917274355278309</v>
      </c>
      <c r="C34" s="132">
        <v>105.03843270415294</v>
      </c>
      <c r="D34" s="132">
        <v>93.807656455891035</v>
      </c>
      <c r="E34" s="122">
        <f t="shared" si="0"/>
        <v>7.9275174603934032E-2</v>
      </c>
      <c r="F34" s="136">
        <f t="shared" si="1"/>
        <v>6.8903821006127259</v>
      </c>
      <c r="G34" s="134">
        <f t="shared" si="2"/>
        <v>-11.230776248261904</v>
      </c>
    </row>
    <row r="35" spans="1:7">
      <c r="A35" s="130" t="s">
        <v>35</v>
      </c>
      <c r="B35" s="132">
        <v>122.89968703833294</v>
      </c>
      <c r="C35" s="132">
        <v>151.68162939212604</v>
      </c>
      <c r="D35" s="132">
        <v>141.98566724342265</v>
      </c>
      <c r="E35" s="122">
        <f t="shared" si="0"/>
        <v>0.15529722381747574</v>
      </c>
      <c r="F35" s="136">
        <f t="shared" si="1"/>
        <v>19.085980205089712</v>
      </c>
      <c r="G35" s="134">
        <f t="shared" si="2"/>
        <v>-9.6959621487033871</v>
      </c>
    </row>
    <row r="36" spans="1:7">
      <c r="A36" s="130" t="s">
        <v>36</v>
      </c>
      <c r="B36" s="132">
        <v>85.71214689789484</v>
      </c>
      <c r="C36" s="132">
        <v>100.3185353822804</v>
      </c>
      <c r="D36" s="132">
        <v>96.741214803438851</v>
      </c>
      <c r="E36" s="122">
        <f t="shared" si="0"/>
        <v>0.12867566972371444</v>
      </c>
      <c r="F36" s="136">
        <f t="shared" si="1"/>
        <v>11.029067905544011</v>
      </c>
      <c r="G36" s="134">
        <f t="shared" si="2"/>
        <v>-3.577320578841551</v>
      </c>
    </row>
    <row r="37" spans="1:7">
      <c r="A37" s="130" t="s">
        <v>37</v>
      </c>
      <c r="B37" s="132">
        <v>79.688837150947109</v>
      </c>
      <c r="C37" s="132">
        <v>90.760015306540808</v>
      </c>
      <c r="D37" s="132">
        <v>83.628861473900869</v>
      </c>
      <c r="E37" s="122">
        <f t="shared" si="0"/>
        <v>4.944261284037238E-2</v>
      </c>
      <c r="F37" s="136">
        <f t="shared" si="1"/>
        <v>3.9400243229537608</v>
      </c>
      <c r="G37" s="134">
        <f t="shared" si="2"/>
        <v>-7.1311538326399386</v>
      </c>
    </row>
    <row r="38" spans="1:7">
      <c r="A38" s="130" t="s">
        <v>38</v>
      </c>
      <c r="B38" s="132">
        <v>101.98168551358611</v>
      </c>
      <c r="C38" s="132">
        <v>113.50044734723092</v>
      </c>
      <c r="D38" s="132">
        <v>106.16066935715371</v>
      </c>
      <c r="E38" s="122">
        <f t="shared" si="0"/>
        <v>4.0977787555892715E-2</v>
      </c>
      <c r="F38" s="136">
        <f t="shared" si="1"/>
        <v>4.1789838435675932</v>
      </c>
      <c r="G38" s="134">
        <f t="shared" si="2"/>
        <v>-7.3397779900772093</v>
      </c>
    </row>
    <row r="39" spans="1:7">
      <c r="A39" s="130" t="s">
        <v>39</v>
      </c>
      <c r="B39" s="132">
        <v>46.320608507931674</v>
      </c>
      <c r="C39" s="132">
        <v>51.748177421359344</v>
      </c>
      <c r="D39" s="132">
        <v>52.040494055497291</v>
      </c>
      <c r="E39" s="122">
        <f t="shared" si="0"/>
        <v>0.12348468061653761</v>
      </c>
      <c r="F39" s="136">
        <f t="shared" si="1"/>
        <v>5.7198855475656174</v>
      </c>
      <c r="G39" s="134">
        <f t="shared" si="2"/>
        <v>0.29231663413794706</v>
      </c>
    </row>
    <row r="40" spans="1:7">
      <c r="A40" s="130" t="s">
        <v>40</v>
      </c>
      <c r="B40" s="132">
        <v>82.480443676842071</v>
      </c>
      <c r="C40" s="132">
        <v>98.931240476110148</v>
      </c>
      <c r="D40" s="132">
        <v>90.25465368528323</v>
      </c>
      <c r="E40" s="122">
        <f t="shared" si="0"/>
        <v>9.4255191435444641E-2</v>
      </c>
      <c r="F40" s="136">
        <f t="shared" si="1"/>
        <v>7.7742100084411589</v>
      </c>
      <c r="G40" s="134">
        <f t="shared" si="2"/>
        <v>-8.6765867908269172</v>
      </c>
    </row>
    <row r="41" spans="1:7">
      <c r="A41" s="130" t="s">
        <v>41</v>
      </c>
      <c r="B41" s="132">
        <v>52.869185197412513</v>
      </c>
      <c r="C41" s="132">
        <v>60.324420402640335</v>
      </c>
      <c r="D41" s="132">
        <v>59.718486373330144</v>
      </c>
      <c r="E41" s="122">
        <f t="shared" si="0"/>
        <v>0.12955185805006211</v>
      </c>
      <c r="F41" s="136">
        <f t="shared" si="1"/>
        <v>6.8493011759176312</v>
      </c>
      <c r="G41" s="134">
        <f t="shared" si="2"/>
        <v>-0.60593402931019114</v>
      </c>
    </row>
    <row r="42" spans="1:7">
      <c r="A42" s="130" t="s">
        <v>274</v>
      </c>
      <c r="B42" s="132">
        <v>60.179921861652588</v>
      </c>
      <c r="C42" s="132">
        <v>67.073152069077395</v>
      </c>
      <c r="D42" s="132">
        <v>66.826205183552602</v>
      </c>
      <c r="E42" s="122">
        <f t="shared" si="0"/>
        <v>0.11044021188959222</v>
      </c>
      <c r="F42" s="136">
        <f t="shared" si="1"/>
        <v>6.6462833219000146</v>
      </c>
      <c r="G42" s="134">
        <f t="shared" si="2"/>
        <v>-0.24694688552479249</v>
      </c>
    </row>
    <row r="43" spans="1:7">
      <c r="A43" s="130" t="s">
        <v>43</v>
      </c>
      <c r="B43" s="132">
        <v>62.533913956366504</v>
      </c>
      <c r="C43" s="132">
        <v>71.60212174358594</v>
      </c>
      <c r="D43" s="132">
        <v>70.335088608607535</v>
      </c>
      <c r="E43" s="122">
        <f t="shared" si="0"/>
        <v>0.12475110158120531</v>
      </c>
      <c r="F43" s="136">
        <f t="shared" si="1"/>
        <v>7.8011746522410306</v>
      </c>
      <c r="G43" s="134">
        <f t="shared" si="2"/>
        <v>-1.267033134978405</v>
      </c>
    </row>
    <row r="44" spans="1:7">
      <c r="A44" s="130" t="s">
        <v>275</v>
      </c>
      <c r="B44" s="132">
        <v>53.017000923234725</v>
      </c>
      <c r="C44" s="132">
        <v>59.150540629374596</v>
      </c>
      <c r="D44" s="132">
        <v>58.065786046499788</v>
      </c>
      <c r="E44" s="122">
        <f t="shared" si="0"/>
        <v>9.5229549679269582E-2</v>
      </c>
      <c r="F44" s="136">
        <f t="shared" si="1"/>
        <v>5.0487851232650627</v>
      </c>
      <c r="G44" s="134">
        <f t="shared" si="2"/>
        <v>-1.0847545828748082</v>
      </c>
    </row>
    <row r="45" spans="1:7">
      <c r="A45" s="130" t="s">
        <v>276</v>
      </c>
      <c r="B45" s="132">
        <v>54.064614727129523</v>
      </c>
      <c r="C45" s="132">
        <v>60.645190008904436</v>
      </c>
      <c r="D45" s="132">
        <v>58.675507861041375</v>
      </c>
      <c r="E45" s="122">
        <f t="shared" si="0"/>
        <v>8.5284860665031492E-2</v>
      </c>
      <c r="F45" s="136">
        <f t="shared" si="1"/>
        <v>4.6108931339118513</v>
      </c>
      <c r="G45" s="134">
        <f t="shared" si="2"/>
        <v>-1.9696821478630611</v>
      </c>
    </row>
    <row r="46" spans="1:7">
      <c r="A46" s="130" t="s">
        <v>46</v>
      </c>
      <c r="B46" s="132">
        <v>101.47219424935626</v>
      </c>
      <c r="C46" s="132">
        <v>118.54981706994928</v>
      </c>
      <c r="D46" s="132">
        <v>115.2650832467924</v>
      </c>
      <c r="E46" s="122">
        <f t="shared" si="0"/>
        <v>0.13592776917331359</v>
      </c>
      <c r="F46" s="136">
        <f t="shared" si="1"/>
        <v>13.792888997436137</v>
      </c>
      <c r="G46" s="134">
        <f t="shared" si="2"/>
        <v>-3.2847338231568841</v>
      </c>
    </row>
    <row r="47" spans="1:7">
      <c r="A47" s="130" t="s">
        <v>47</v>
      </c>
      <c r="B47" s="132">
        <v>183.61889698527037</v>
      </c>
      <c r="C47" s="132">
        <v>203.76846880650311</v>
      </c>
      <c r="D47" s="132">
        <v>196.98438689495757</v>
      </c>
      <c r="E47" s="122">
        <f t="shared" si="0"/>
        <v>7.2789294180104769E-2</v>
      </c>
      <c r="F47" s="136">
        <f t="shared" si="1"/>
        <v>13.365489909687199</v>
      </c>
      <c r="G47" s="134">
        <f t="shared" si="2"/>
        <v>-6.7840819115455417</v>
      </c>
    </row>
    <row r="48" spans="1:7">
      <c r="A48" s="130" t="s">
        <v>48</v>
      </c>
      <c r="B48" s="132">
        <v>73.158465610432827</v>
      </c>
      <c r="C48" s="132">
        <v>84.031243701098788</v>
      </c>
      <c r="D48" s="132">
        <v>80.283761728078488</v>
      </c>
      <c r="E48" s="122">
        <f t="shared" si="0"/>
        <v>9.7395373976098695E-2</v>
      </c>
      <c r="F48" s="136">
        <f t="shared" si="1"/>
        <v>7.1252961176456608</v>
      </c>
      <c r="G48" s="134">
        <f t="shared" si="2"/>
        <v>-3.7474819730202995</v>
      </c>
    </row>
    <row r="49" spans="1:7">
      <c r="A49" s="130" t="s">
        <v>49</v>
      </c>
      <c r="B49" s="132">
        <v>61.722115331481305</v>
      </c>
      <c r="C49" s="132">
        <v>71.0420983481755</v>
      </c>
      <c r="D49" s="132">
        <v>69.567431126669391</v>
      </c>
      <c r="E49" s="122">
        <f t="shared" si="0"/>
        <v>0.12710704668909151</v>
      </c>
      <c r="F49" s="136">
        <f t="shared" si="1"/>
        <v>7.8453157951880854</v>
      </c>
      <c r="G49" s="134">
        <f t="shared" si="2"/>
        <v>-1.4746672215061096</v>
      </c>
    </row>
    <row r="50" spans="1:7">
      <c r="A50" s="130" t="s">
        <v>50</v>
      </c>
      <c r="B50" s="132">
        <v>69.667298069364833</v>
      </c>
      <c r="C50" s="132">
        <v>74.749047394152967</v>
      </c>
      <c r="D50" s="132">
        <v>72.592588345228023</v>
      </c>
      <c r="E50" s="122">
        <f t="shared" si="0"/>
        <v>4.1989432013720421E-2</v>
      </c>
      <c r="F50" s="136">
        <f t="shared" si="1"/>
        <v>2.9252902758631905</v>
      </c>
      <c r="G50" s="134">
        <f t="shared" si="2"/>
        <v>-2.156459048924944</v>
      </c>
    </row>
    <row r="51" spans="1:7">
      <c r="A51" s="130" t="s">
        <v>51</v>
      </c>
      <c r="B51" s="132">
        <v>47.678468718333228</v>
      </c>
      <c r="C51" s="132">
        <v>53.351222062597842</v>
      </c>
      <c r="D51" s="132">
        <v>52.118401496629311</v>
      </c>
      <c r="E51" s="122">
        <f t="shared" si="0"/>
        <v>9.3122386218516456E-2</v>
      </c>
      <c r="F51" s="136">
        <f t="shared" si="1"/>
        <v>4.4399327782960825</v>
      </c>
      <c r="G51" s="134">
        <f t="shared" si="2"/>
        <v>-1.232820565968531</v>
      </c>
    </row>
    <row r="52" spans="1:7">
      <c r="A52" s="130" t="s">
        <v>52</v>
      </c>
      <c r="B52" s="132">
        <v>95.177059179754423</v>
      </c>
      <c r="C52" s="132">
        <v>107.9313547271048</v>
      </c>
      <c r="D52" s="132">
        <v>105.23676018205229</v>
      </c>
      <c r="E52" s="122">
        <f t="shared" si="0"/>
        <v>0.10569459793140697</v>
      </c>
      <c r="F52" s="136">
        <f t="shared" si="1"/>
        <v>10.059701002297871</v>
      </c>
      <c r="G52" s="134">
        <f t="shared" si="2"/>
        <v>-2.6945945450525102</v>
      </c>
    </row>
    <row r="53" spans="1:7">
      <c r="A53" s="130" t="s">
        <v>53</v>
      </c>
      <c r="B53" s="132">
        <v>78.89301623677207</v>
      </c>
      <c r="C53" s="132">
        <v>83.511846646181041</v>
      </c>
      <c r="D53" s="132">
        <v>84.414200424376631</v>
      </c>
      <c r="E53" s="122">
        <f t="shared" si="0"/>
        <v>6.998318040008128E-2</v>
      </c>
      <c r="F53" s="136">
        <f t="shared" si="1"/>
        <v>5.5211841876045611</v>
      </c>
      <c r="G53" s="134">
        <f t="shared" si="2"/>
        <v>0.90235377819558948</v>
      </c>
    </row>
    <row r="54" spans="1:7">
      <c r="A54" s="130" t="s">
        <v>54</v>
      </c>
      <c r="B54" s="132">
        <v>104.61895286707121</v>
      </c>
      <c r="C54" s="132">
        <v>116.9878747123345</v>
      </c>
      <c r="D54" s="132">
        <v>115.9159070567854</v>
      </c>
      <c r="E54" s="122">
        <f t="shared" si="0"/>
        <v>0.10798190844127535</v>
      </c>
      <c r="F54" s="136">
        <f t="shared" si="1"/>
        <v>11.296954189714185</v>
      </c>
      <c r="G54" s="134">
        <f t="shared" si="2"/>
        <v>-1.071967655549102</v>
      </c>
    </row>
    <row r="55" spans="1:7">
      <c r="A55" s="130" t="s">
        <v>55</v>
      </c>
      <c r="B55" s="132">
        <v>104.98840176658358</v>
      </c>
      <c r="C55" s="132">
        <v>121.17946237592015</v>
      </c>
      <c r="D55" s="132">
        <v>120.42560382622558</v>
      </c>
      <c r="E55" s="122">
        <f t="shared" si="0"/>
        <v>0.14703721363396791</v>
      </c>
      <c r="F55" s="136">
        <f t="shared" si="1"/>
        <v>15.437202059642004</v>
      </c>
      <c r="G55" s="134">
        <f t="shared" si="2"/>
        <v>-0.75385854969457</v>
      </c>
    </row>
    <row r="56" spans="1:7">
      <c r="A56" s="130" t="s">
        <v>56</v>
      </c>
      <c r="B56" s="132">
        <v>115.2916883375769</v>
      </c>
      <c r="C56" s="132">
        <v>134.68634295287529</v>
      </c>
      <c r="D56" s="132">
        <v>133.97185406285678</v>
      </c>
      <c r="E56" s="122">
        <f t="shared" si="0"/>
        <v>0.16202525953635002</v>
      </c>
      <c r="F56" s="136">
        <f t="shared" si="1"/>
        <v>18.680165725279878</v>
      </c>
      <c r="G56" s="134">
        <f t="shared" si="2"/>
        <v>-0.71448889001851512</v>
      </c>
    </row>
    <row r="57" spans="1:7">
      <c r="A57" s="130" t="s">
        <v>57</v>
      </c>
      <c r="B57" s="132">
        <v>61.149066068160593</v>
      </c>
      <c r="C57" s="132">
        <v>68.876550632433975</v>
      </c>
      <c r="D57" s="132">
        <v>68.324526554573112</v>
      </c>
      <c r="E57" s="122">
        <f t="shared" si="0"/>
        <v>0.11734374615655289</v>
      </c>
      <c r="F57" s="136">
        <f t="shared" si="1"/>
        <v>7.1754604864125184</v>
      </c>
      <c r="G57" s="134">
        <f t="shared" si="2"/>
        <v>-0.55202407786086383</v>
      </c>
    </row>
    <row r="58" spans="1:7">
      <c r="A58" s="130" t="s">
        <v>58</v>
      </c>
      <c r="B58" s="132">
        <v>141.50057968545642</v>
      </c>
      <c r="C58" s="132">
        <v>159.0618161085597</v>
      </c>
      <c r="D58" s="132">
        <v>155.87358897766191</v>
      </c>
      <c r="E58" s="122">
        <f t="shared" si="0"/>
        <v>0.10157562127417043</v>
      </c>
      <c r="F58" s="136">
        <f t="shared" si="1"/>
        <v>14.373009292205495</v>
      </c>
      <c r="G58" s="134">
        <f t="shared" si="2"/>
        <v>-3.1882271308977863</v>
      </c>
    </row>
    <row r="59" spans="1:7">
      <c r="A59" s="130" t="s">
        <v>277</v>
      </c>
      <c r="B59" s="132">
        <v>98.329181545493498</v>
      </c>
      <c r="C59" s="132">
        <v>114.18927430422438</v>
      </c>
      <c r="D59" s="132">
        <v>107.58633711285884</v>
      </c>
      <c r="E59" s="122">
        <f t="shared" si="0"/>
        <v>9.4144540022255557E-2</v>
      </c>
      <c r="F59" s="136">
        <f t="shared" si="1"/>
        <v>9.257155567365345</v>
      </c>
      <c r="G59" s="134">
        <f t="shared" si="2"/>
        <v>-6.602937191365541</v>
      </c>
    </row>
    <row r="60" spans="1:7">
      <c r="A60" s="130" t="s">
        <v>60</v>
      </c>
      <c r="B60" s="132">
        <v>78.23693440333615</v>
      </c>
      <c r="C60" s="132">
        <v>91.164671103820481</v>
      </c>
      <c r="D60" s="132">
        <v>90.69085347770212</v>
      </c>
      <c r="E60" s="122">
        <f t="shared" si="0"/>
        <v>0.15918209435663822</v>
      </c>
      <c r="F60" s="136">
        <f t="shared" si="1"/>
        <v>12.45391907436597</v>
      </c>
      <c r="G60" s="134">
        <f t="shared" si="2"/>
        <v>-0.47381762611836109</v>
      </c>
    </row>
    <row r="61" spans="1:7">
      <c r="A61" s="130" t="s">
        <v>61</v>
      </c>
      <c r="B61" s="132">
        <v>53.269646517173705</v>
      </c>
      <c r="C61" s="132">
        <v>60.175381732212117</v>
      </c>
      <c r="D61" s="132">
        <v>58.636108453653193</v>
      </c>
      <c r="E61" s="122">
        <f t="shared" si="0"/>
        <v>0.10074145948667755</v>
      </c>
      <c r="F61" s="136">
        <f t="shared" si="1"/>
        <v>5.3664619364794888</v>
      </c>
      <c r="G61" s="134">
        <f t="shared" si="2"/>
        <v>-1.5392732785589232</v>
      </c>
    </row>
    <row r="62" spans="1:7">
      <c r="A62" s="130" t="s">
        <v>62</v>
      </c>
      <c r="B62" s="132">
        <v>53.46732415502079</v>
      </c>
      <c r="C62" s="132">
        <v>59.867714988945806</v>
      </c>
      <c r="D62" s="132">
        <v>59.117986255739154</v>
      </c>
      <c r="E62" s="122">
        <f t="shared" si="0"/>
        <v>0.10568440051974706</v>
      </c>
      <c r="F62" s="136">
        <f t="shared" si="1"/>
        <v>5.6506621007183639</v>
      </c>
      <c r="G62" s="134">
        <f t="shared" si="2"/>
        <v>-0.74972873320665201</v>
      </c>
    </row>
    <row r="63" spans="1:7">
      <c r="A63" s="130" t="s">
        <v>63</v>
      </c>
      <c r="B63" s="132">
        <v>106.98848030437361</v>
      </c>
      <c r="C63" s="132">
        <v>122.50516651046863</v>
      </c>
      <c r="D63" s="132">
        <v>117.90117202373924</v>
      </c>
      <c r="E63" s="122">
        <f t="shared" si="0"/>
        <v>0.10199875433616681</v>
      </c>
      <c r="F63" s="136">
        <f t="shared" si="1"/>
        <v>10.912691719365625</v>
      </c>
      <c r="G63" s="134">
        <f t="shared" si="2"/>
        <v>-4.6039944867293912</v>
      </c>
    </row>
    <row r="64" spans="1:7">
      <c r="A64" s="130" t="s">
        <v>64</v>
      </c>
      <c r="B64" s="132">
        <v>84.297442880895105</v>
      </c>
      <c r="C64" s="132">
        <v>93.992927633617271</v>
      </c>
      <c r="D64" s="132">
        <v>92.348314209515152</v>
      </c>
      <c r="E64" s="122">
        <f t="shared" si="0"/>
        <v>9.5505522510276178E-2</v>
      </c>
      <c r="F64" s="136">
        <f t="shared" si="1"/>
        <v>8.0508713286200475</v>
      </c>
      <c r="G64" s="134">
        <f t="shared" si="2"/>
        <v>-1.6446134241021184</v>
      </c>
    </row>
    <row r="65" spans="1:7">
      <c r="A65" s="130" t="s">
        <v>65</v>
      </c>
      <c r="B65" s="132">
        <v>145.59575527323756</v>
      </c>
      <c r="C65" s="132">
        <v>168.17055398923512</v>
      </c>
      <c r="D65" s="132">
        <v>167.195267932007</v>
      </c>
      <c r="E65" s="122">
        <f t="shared" si="0"/>
        <v>0.1483526262028308</v>
      </c>
      <c r="F65" s="136">
        <f t="shared" si="1"/>
        <v>21.599512658769441</v>
      </c>
      <c r="G65" s="134">
        <f t="shared" si="2"/>
        <v>-0.9752860572281179</v>
      </c>
    </row>
    <row r="66" spans="1:7">
      <c r="A66" s="130" t="s">
        <v>66</v>
      </c>
      <c r="B66" s="132">
        <v>70.044182015528321</v>
      </c>
      <c r="C66" s="132">
        <v>76.979223343287586</v>
      </c>
      <c r="D66" s="132">
        <v>77.712237844041127</v>
      </c>
      <c r="E66" s="122">
        <f t="shared" si="0"/>
        <v>0.10947455745593331</v>
      </c>
      <c r="F66" s="136">
        <f t="shared" si="1"/>
        <v>7.6680558285128058</v>
      </c>
      <c r="G66" s="134">
        <f t="shared" si="2"/>
        <v>0.73301450075354069</v>
      </c>
    </row>
    <row r="67" spans="1:7">
      <c r="A67" s="130" t="s">
        <v>67</v>
      </c>
      <c r="B67" s="132">
        <v>61.578057288144088</v>
      </c>
      <c r="C67" s="132">
        <v>67.372506079249462</v>
      </c>
      <c r="D67" s="132">
        <v>68.064367573694653</v>
      </c>
      <c r="E67" s="122">
        <f t="shared" ref="E67:E90" si="3">(D67-B67)/B67</f>
        <v>0.10533476649318402</v>
      </c>
      <c r="F67" s="136">
        <f t="shared" ref="F67:F90" si="4">D67-B67</f>
        <v>6.4863102855505659</v>
      </c>
      <c r="G67" s="134">
        <f t="shared" ref="G67:G90" si="5">D67-C67</f>
        <v>0.69186149444519174</v>
      </c>
    </row>
    <row r="68" spans="1:7">
      <c r="A68" s="130" t="s">
        <v>68</v>
      </c>
      <c r="B68" s="132">
        <v>63.077838855107764</v>
      </c>
      <c r="C68" s="132">
        <v>73.190036162669813</v>
      </c>
      <c r="D68" s="132">
        <v>72.787727349436281</v>
      </c>
      <c r="E68" s="122">
        <f t="shared" si="3"/>
        <v>0.15393502172185236</v>
      </c>
      <c r="F68" s="136">
        <f t="shared" si="4"/>
        <v>9.7098884943285171</v>
      </c>
      <c r="G68" s="134">
        <f t="shared" si="5"/>
        <v>-0.40230881323353174</v>
      </c>
    </row>
    <row r="69" spans="1:7">
      <c r="A69" s="130" t="s">
        <v>69</v>
      </c>
      <c r="B69" s="132">
        <v>71.627619254200596</v>
      </c>
      <c r="C69" s="132">
        <v>86.257099311874867</v>
      </c>
      <c r="D69" s="132">
        <v>82.058122802593132</v>
      </c>
      <c r="E69" s="122">
        <f t="shared" si="3"/>
        <v>0.14562125136918941</v>
      </c>
      <c r="F69" s="136">
        <f t="shared" si="4"/>
        <v>10.430503548392537</v>
      </c>
      <c r="G69" s="134">
        <f t="shared" si="5"/>
        <v>-4.198976509281735</v>
      </c>
    </row>
    <row r="70" spans="1:7">
      <c r="A70" s="130" t="s">
        <v>70</v>
      </c>
      <c r="B70" s="132">
        <v>67.731228481812451</v>
      </c>
      <c r="C70" s="132">
        <v>73.23086834585169</v>
      </c>
      <c r="D70" s="132">
        <v>71.620629560244524</v>
      </c>
      <c r="E70" s="122">
        <f t="shared" si="3"/>
        <v>5.7424044500779654E-2</v>
      </c>
      <c r="F70" s="136">
        <f t="shared" si="4"/>
        <v>3.8894010784320727</v>
      </c>
      <c r="G70" s="134">
        <f t="shared" si="5"/>
        <v>-1.6102387856071658</v>
      </c>
    </row>
    <row r="71" spans="1:7">
      <c r="A71" s="130" t="s">
        <v>71</v>
      </c>
      <c r="B71" s="132">
        <v>68.601442417610258</v>
      </c>
      <c r="C71" s="132">
        <v>74.513602051379749</v>
      </c>
      <c r="D71" s="132">
        <v>75.850703770001502</v>
      </c>
      <c r="E71" s="122">
        <f t="shared" si="3"/>
        <v>0.10567214182263798</v>
      </c>
      <c r="F71" s="136">
        <f t="shared" si="4"/>
        <v>7.2492613523912439</v>
      </c>
      <c r="G71" s="134">
        <f t="shared" si="5"/>
        <v>1.3371017186217529</v>
      </c>
    </row>
    <row r="72" spans="1:7">
      <c r="A72" s="130" t="s">
        <v>278</v>
      </c>
      <c r="B72" s="132">
        <v>59.171241837434195</v>
      </c>
      <c r="C72" s="132">
        <v>66.685618345867837</v>
      </c>
      <c r="D72" s="132">
        <v>63.204610218593814</v>
      </c>
      <c r="E72" s="122">
        <f t="shared" si="3"/>
        <v>6.8164335510158949E-2</v>
      </c>
      <c r="F72" s="136">
        <f t="shared" si="4"/>
        <v>4.0333683811596188</v>
      </c>
      <c r="G72" s="134">
        <f t="shared" si="5"/>
        <v>-3.4810081272740234</v>
      </c>
    </row>
    <row r="73" spans="1:7">
      <c r="A73" s="130" t="s">
        <v>279</v>
      </c>
      <c r="B73" s="132">
        <v>52.608378193715708</v>
      </c>
      <c r="C73" s="132">
        <v>60.914135053412529</v>
      </c>
      <c r="D73" s="132">
        <v>57.709153146393518</v>
      </c>
      <c r="E73" s="122">
        <f t="shared" si="3"/>
        <v>9.6957464339532118E-2</v>
      </c>
      <c r="F73" s="136">
        <f t="shared" si="4"/>
        <v>5.1007749526778099</v>
      </c>
      <c r="G73" s="134">
        <f t="shared" si="5"/>
        <v>-3.2049819070190111</v>
      </c>
    </row>
    <row r="74" spans="1:7">
      <c r="A74" s="130" t="s">
        <v>74</v>
      </c>
      <c r="B74" s="132">
        <v>81.75849616890774</v>
      </c>
      <c r="C74" s="132">
        <v>93.038957235446588</v>
      </c>
      <c r="D74" s="132">
        <v>90.009899016119306</v>
      </c>
      <c r="E74" s="122">
        <f t="shared" si="3"/>
        <v>0.10092410249528934</v>
      </c>
      <c r="F74" s="136">
        <f t="shared" si="4"/>
        <v>8.2514028472115655</v>
      </c>
      <c r="G74" s="134">
        <f t="shared" si="5"/>
        <v>-3.0290582193272826</v>
      </c>
    </row>
    <row r="75" spans="1:7">
      <c r="A75" s="130" t="s">
        <v>75</v>
      </c>
      <c r="B75" s="132">
        <v>109.76628678727801</v>
      </c>
      <c r="C75" s="132">
        <v>121.45103008131167</v>
      </c>
      <c r="D75" s="132">
        <v>110.75184957058816</v>
      </c>
      <c r="E75" s="122">
        <f t="shared" si="3"/>
        <v>8.9787384829745857E-3</v>
      </c>
      <c r="F75" s="136">
        <f t="shared" si="4"/>
        <v>0.9855627833101579</v>
      </c>
      <c r="G75" s="134">
        <f t="shared" si="5"/>
        <v>-10.699180510723508</v>
      </c>
    </row>
    <row r="76" spans="1:7">
      <c r="A76" s="130" t="s">
        <v>76</v>
      </c>
      <c r="B76" s="132">
        <v>64.300986468540842</v>
      </c>
      <c r="C76" s="132">
        <v>71.776444717695227</v>
      </c>
      <c r="D76" s="132">
        <v>68.613369103550795</v>
      </c>
      <c r="E76" s="122">
        <f t="shared" si="3"/>
        <v>6.7065575068895406E-2</v>
      </c>
      <c r="F76" s="136">
        <f t="shared" si="4"/>
        <v>4.3123826350099534</v>
      </c>
      <c r="G76" s="134">
        <f t="shared" si="5"/>
        <v>-3.1630756141444323</v>
      </c>
    </row>
    <row r="77" spans="1:7">
      <c r="A77" s="130" t="s">
        <v>77</v>
      </c>
      <c r="B77" s="132">
        <v>76.701247178948776</v>
      </c>
      <c r="C77" s="132">
        <v>82.971133859264398</v>
      </c>
      <c r="D77" s="132">
        <v>82.925589911545501</v>
      </c>
      <c r="E77" s="122">
        <f t="shared" si="3"/>
        <v>8.1150476185542927E-2</v>
      </c>
      <c r="F77" s="136">
        <f t="shared" si="4"/>
        <v>6.2243427325967247</v>
      </c>
      <c r="G77" s="134">
        <f t="shared" si="5"/>
        <v>-4.5543947718897471E-2</v>
      </c>
    </row>
    <row r="78" spans="1:7">
      <c r="A78" s="130" t="s">
        <v>78</v>
      </c>
      <c r="B78" s="132">
        <v>60.498634284632935</v>
      </c>
      <c r="C78" s="132">
        <v>69.517647561809838</v>
      </c>
      <c r="D78" s="132">
        <v>66.094044235443903</v>
      </c>
      <c r="E78" s="122">
        <f t="shared" si="3"/>
        <v>9.2488202700341623E-2</v>
      </c>
      <c r="F78" s="136">
        <f t="shared" si="4"/>
        <v>5.5954099508109678</v>
      </c>
      <c r="G78" s="134">
        <f t="shared" si="5"/>
        <v>-3.4236033263659351</v>
      </c>
    </row>
    <row r="79" spans="1:7">
      <c r="A79" s="130" t="s">
        <v>79</v>
      </c>
      <c r="B79" s="132">
        <v>58.6979330924623</v>
      </c>
      <c r="C79" s="132">
        <v>65.195151382364529</v>
      </c>
      <c r="D79" s="132">
        <v>63.605448312207635</v>
      </c>
      <c r="E79" s="122">
        <f t="shared" si="3"/>
        <v>8.3606269611144687E-2</v>
      </c>
      <c r="F79" s="136">
        <f t="shared" si="4"/>
        <v>4.9075152197453349</v>
      </c>
      <c r="G79" s="134">
        <f t="shared" si="5"/>
        <v>-1.5897030701568937</v>
      </c>
    </row>
    <row r="80" spans="1:7">
      <c r="A80" s="130" t="s">
        <v>80</v>
      </c>
      <c r="B80" s="132">
        <v>75.892321718313184</v>
      </c>
      <c r="C80" s="132">
        <v>81.806919899641727</v>
      </c>
      <c r="D80" s="132">
        <v>81.745327227934879</v>
      </c>
      <c r="E80" s="122">
        <f t="shared" si="3"/>
        <v>7.7122499049984097E-2</v>
      </c>
      <c r="F80" s="136">
        <f t="shared" si="4"/>
        <v>5.8530055096216955</v>
      </c>
      <c r="G80" s="134">
        <f t="shared" si="5"/>
        <v>-6.1592671706847568E-2</v>
      </c>
    </row>
    <row r="81" spans="1:7">
      <c r="A81" s="130" t="s">
        <v>81</v>
      </c>
      <c r="B81" s="132">
        <v>79.048253189104017</v>
      </c>
      <c r="C81" s="132">
        <v>94.458253288015371</v>
      </c>
      <c r="D81" s="132">
        <v>88.788948722710032</v>
      </c>
      <c r="E81" s="122">
        <f t="shared" si="3"/>
        <v>0.12322467784713387</v>
      </c>
      <c r="F81" s="136">
        <f t="shared" si="4"/>
        <v>9.740695533606015</v>
      </c>
      <c r="G81" s="134">
        <f t="shared" si="5"/>
        <v>-5.6693045653053389</v>
      </c>
    </row>
    <row r="82" spans="1:7">
      <c r="A82" s="130" t="s">
        <v>82</v>
      </c>
      <c r="B82" s="132">
        <v>42.958569254644345</v>
      </c>
      <c r="C82" s="132">
        <v>49.248742420019539</v>
      </c>
      <c r="D82" s="132">
        <v>47.698175504797078</v>
      </c>
      <c r="E82" s="122">
        <f t="shared" si="3"/>
        <v>0.11032970446613101</v>
      </c>
      <c r="F82" s="136">
        <f t="shared" si="4"/>
        <v>4.7396062501527325</v>
      </c>
      <c r="G82" s="134">
        <f t="shared" si="5"/>
        <v>-1.5505669152224613</v>
      </c>
    </row>
    <row r="83" spans="1:7">
      <c r="A83" s="130" t="s">
        <v>83</v>
      </c>
      <c r="B83" s="132">
        <v>68.169793697929848</v>
      </c>
      <c r="C83" s="132">
        <v>74.732814908444752</v>
      </c>
      <c r="D83" s="132">
        <v>74.042569474260361</v>
      </c>
      <c r="E83" s="122">
        <f t="shared" si="3"/>
        <v>8.6149237921323729E-2</v>
      </c>
      <c r="F83" s="136">
        <f t="shared" si="4"/>
        <v>5.8727757763305135</v>
      </c>
      <c r="G83" s="134">
        <f t="shared" si="5"/>
        <v>-0.69024543418439066</v>
      </c>
    </row>
    <row r="84" spans="1:7">
      <c r="A84" s="130" t="s">
        <v>84</v>
      </c>
      <c r="B84" s="132">
        <v>85.911959026836854</v>
      </c>
      <c r="C84" s="132">
        <v>101.76151945783643</v>
      </c>
      <c r="D84" s="132">
        <v>92.920367005337383</v>
      </c>
      <c r="E84" s="122">
        <f t="shared" si="3"/>
        <v>8.1576628654356123E-2</v>
      </c>
      <c r="F84" s="136">
        <f t="shared" si="4"/>
        <v>7.0084079785005287</v>
      </c>
      <c r="G84" s="134">
        <f t="shared" si="5"/>
        <v>-8.8411524524990455</v>
      </c>
    </row>
    <row r="85" spans="1:7">
      <c r="A85" s="130" t="s">
        <v>280</v>
      </c>
      <c r="B85" s="132">
        <v>58.310477388580935</v>
      </c>
      <c r="C85" s="132">
        <v>65.963589705182656</v>
      </c>
      <c r="D85" s="132">
        <v>64.069886836594435</v>
      </c>
      <c r="E85" s="122">
        <f t="shared" si="3"/>
        <v>9.8771433641896014E-2</v>
      </c>
      <c r="F85" s="136">
        <f t="shared" si="4"/>
        <v>5.7594094480134999</v>
      </c>
      <c r="G85" s="134">
        <f t="shared" si="5"/>
        <v>-1.8937028685882211</v>
      </c>
    </row>
    <row r="86" spans="1:7">
      <c r="A86" s="130" t="s">
        <v>86</v>
      </c>
      <c r="B86" s="132">
        <v>44.837744809624589</v>
      </c>
      <c r="C86" s="132">
        <v>51.424927841317526</v>
      </c>
      <c r="D86" s="132">
        <v>50.480064632106938</v>
      </c>
      <c r="E86" s="122">
        <f t="shared" si="3"/>
        <v>0.1258386175852271</v>
      </c>
      <c r="F86" s="136">
        <f t="shared" si="4"/>
        <v>5.6423198224823494</v>
      </c>
      <c r="G86" s="134">
        <f t="shared" si="5"/>
        <v>-0.9448632092105882</v>
      </c>
    </row>
    <row r="87" spans="1:7">
      <c r="A87" s="130" t="s">
        <v>87</v>
      </c>
      <c r="B87" s="132">
        <v>39.981504917081914</v>
      </c>
      <c r="C87" s="132">
        <v>44.808059061008485</v>
      </c>
      <c r="D87" s="132">
        <v>44.834571100920002</v>
      </c>
      <c r="E87" s="122">
        <f t="shared" si="3"/>
        <v>0.12138277921011016</v>
      </c>
      <c r="F87" s="136">
        <f t="shared" si="4"/>
        <v>4.853066183838088</v>
      </c>
      <c r="G87" s="134">
        <f t="shared" si="5"/>
        <v>2.6512039911516183E-2</v>
      </c>
    </row>
    <row r="88" spans="1:7">
      <c r="A88" s="130" t="s">
        <v>88</v>
      </c>
      <c r="B88" s="132">
        <v>43.227310592774465</v>
      </c>
      <c r="C88" s="132">
        <v>49.478469362105301</v>
      </c>
      <c r="D88" s="132">
        <v>47.663645221962881</v>
      </c>
      <c r="E88" s="122">
        <f t="shared" si="3"/>
        <v>0.10262805083992337</v>
      </c>
      <c r="F88" s="136">
        <f t="shared" si="4"/>
        <v>4.4363346291884156</v>
      </c>
      <c r="G88" s="134">
        <f t="shared" si="5"/>
        <v>-1.8148241401424201</v>
      </c>
    </row>
    <row r="89" spans="1:7" ht="15" thickBot="1">
      <c r="A89" s="130" t="s">
        <v>281</v>
      </c>
      <c r="B89" s="132">
        <v>110.82981038963476</v>
      </c>
      <c r="C89" s="132">
        <v>136.0376202398208</v>
      </c>
      <c r="D89" s="132">
        <v>128.09304333838483</v>
      </c>
      <c r="E89" s="122">
        <f t="shared" si="3"/>
        <v>0.15576344386099031</v>
      </c>
      <c r="F89" s="136">
        <f t="shared" si="4"/>
        <v>17.263232948750073</v>
      </c>
      <c r="G89" s="134">
        <f t="shared" si="5"/>
        <v>-7.9445769014359655</v>
      </c>
    </row>
    <row r="90" spans="1:7" ht="15" thickBot="1">
      <c r="A90" s="139" t="s">
        <v>174</v>
      </c>
      <c r="B90" s="140">
        <v>63.923539442706875</v>
      </c>
      <c r="C90" s="140">
        <v>73.197068468267787</v>
      </c>
      <c r="D90" s="140">
        <v>70.67971296940172</v>
      </c>
      <c r="E90" s="124">
        <f t="shared" si="3"/>
        <v>0.10569148056562544</v>
      </c>
      <c r="F90" s="141">
        <f t="shared" si="4"/>
        <v>6.7561735266948446</v>
      </c>
      <c r="G90" s="142">
        <f t="shared" si="5"/>
        <v>-2.5173554988660669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4"/>
  <sheetViews>
    <sheetView topLeftCell="B79" zoomScaleNormal="100" workbookViewId="0">
      <selection activeCell="E88" sqref="E88"/>
    </sheetView>
  </sheetViews>
  <sheetFormatPr defaultRowHeight="14.5"/>
  <cols>
    <col min="1" max="1" width="16.08984375" customWidth="1"/>
    <col min="5" max="5" width="30.54296875" customWidth="1"/>
    <col min="6" max="6" width="30" customWidth="1"/>
    <col min="7" max="7" width="33.453125" customWidth="1"/>
  </cols>
  <sheetData>
    <row r="1" spans="1:7" ht="49.5" customHeight="1" thickBot="1">
      <c r="A1" s="36" t="s">
        <v>175</v>
      </c>
      <c r="B1" s="46">
        <v>41913</v>
      </c>
      <c r="C1" s="46">
        <v>42248</v>
      </c>
      <c r="D1" s="46">
        <v>42278</v>
      </c>
      <c r="E1" s="1" t="s">
        <v>303</v>
      </c>
      <c r="F1" s="1" t="s">
        <v>308</v>
      </c>
      <c r="G1" s="1" t="s">
        <v>304</v>
      </c>
    </row>
    <row r="2" spans="1:7">
      <c r="A2" s="143" t="s">
        <v>176</v>
      </c>
      <c r="B2" s="145">
        <v>59.421146279764905</v>
      </c>
      <c r="C2" s="147">
        <v>67.440874310200911</v>
      </c>
      <c r="D2" s="147">
        <v>64.617394048118882</v>
      </c>
      <c r="E2" s="121">
        <f>(D2-B2)/B2</f>
        <v>8.7447787423843279E-2</v>
      </c>
      <c r="F2" s="137">
        <f>(D2-B2)</f>
        <v>5.1962477683539774</v>
      </c>
      <c r="G2" s="137">
        <f>(D2-C2)</f>
        <v>-2.823480262082029</v>
      </c>
    </row>
    <row r="3" spans="1:7">
      <c r="A3" s="144" t="s">
        <v>177</v>
      </c>
      <c r="B3" s="146">
        <v>54.886066916014094</v>
      </c>
      <c r="C3" s="148">
        <v>60.924573365093202</v>
      </c>
      <c r="D3" s="148">
        <v>58.265130094963588</v>
      </c>
      <c r="E3" s="122">
        <f t="shared" ref="E3:E66" si="0">(D3-B3)/B3</f>
        <v>6.1565044988923873E-2</v>
      </c>
      <c r="F3" s="138">
        <f t="shared" ref="F3:F66" si="1">(D3-B3)</f>
        <v>3.3790631789494938</v>
      </c>
      <c r="G3" s="138">
        <f t="shared" ref="G3:G66" si="2">(D3-C3)</f>
        <v>-2.6594432701296142</v>
      </c>
    </row>
    <row r="4" spans="1:7">
      <c r="A4" s="144" t="s">
        <v>178</v>
      </c>
      <c r="B4" s="146">
        <v>53.952908779980767</v>
      </c>
      <c r="C4" s="148">
        <v>61.148138054696759</v>
      </c>
      <c r="D4" s="148">
        <v>59.018814962200686</v>
      </c>
      <c r="E4" s="122">
        <f t="shared" si="0"/>
        <v>9.389495945211436E-2</v>
      </c>
      <c r="F4" s="138">
        <f t="shared" si="1"/>
        <v>5.0659061822199192</v>
      </c>
      <c r="G4" s="138">
        <f t="shared" si="2"/>
        <v>-2.1293230924960724</v>
      </c>
    </row>
    <row r="5" spans="1:7">
      <c r="A5" s="144" t="s">
        <v>179</v>
      </c>
      <c r="B5" s="146">
        <v>54.111939935853826</v>
      </c>
      <c r="C5" s="148">
        <v>60.614802017322724</v>
      </c>
      <c r="D5" s="148">
        <v>58.89554973361701</v>
      </c>
      <c r="E5" s="122">
        <f t="shared" si="0"/>
        <v>8.8402112425350871E-2</v>
      </c>
      <c r="F5" s="138">
        <f t="shared" si="1"/>
        <v>4.7836097977631837</v>
      </c>
      <c r="G5" s="138">
        <f t="shared" si="2"/>
        <v>-1.719252283705714</v>
      </c>
    </row>
    <row r="6" spans="1:7">
      <c r="A6" s="144" t="s">
        <v>181</v>
      </c>
      <c r="B6" s="146">
        <v>55.146801147821634</v>
      </c>
      <c r="C6" s="148">
        <v>61.370111358574611</v>
      </c>
      <c r="D6" s="148">
        <v>59.365609539711997</v>
      </c>
      <c r="E6" s="122">
        <f t="shared" si="0"/>
        <v>7.6501416293971405E-2</v>
      </c>
      <c r="F6" s="138">
        <f t="shared" si="1"/>
        <v>4.2188083918903629</v>
      </c>
      <c r="G6" s="138">
        <f t="shared" si="2"/>
        <v>-2.0045018188626145</v>
      </c>
    </row>
    <row r="7" spans="1:7">
      <c r="A7" s="144" t="s">
        <v>182</v>
      </c>
      <c r="B7" s="146">
        <v>69.34188906554381</v>
      </c>
      <c r="C7" s="148">
        <v>78.225383111525147</v>
      </c>
      <c r="D7" s="148">
        <v>75.305609557898237</v>
      </c>
      <c r="E7" s="122">
        <f t="shared" si="0"/>
        <v>8.6004586444383677E-2</v>
      </c>
      <c r="F7" s="138">
        <f t="shared" si="1"/>
        <v>5.963720492354426</v>
      </c>
      <c r="G7" s="138">
        <f t="shared" si="2"/>
        <v>-2.9197735536269107</v>
      </c>
    </row>
    <row r="8" spans="1:7">
      <c r="A8" s="144" t="s">
        <v>183</v>
      </c>
      <c r="B8" s="146">
        <v>62.585405149932001</v>
      </c>
      <c r="C8" s="148">
        <v>68.496505505760922</v>
      </c>
      <c r="D8" s="148">
        <v>66.880933901742836</v>
      </c>
      <c r="E8" s="122">
        <f t="shared" si="0"/>
        <v>6.863467195778794E-2</v>
      </c>
      <c r="F8" s="138">
        <f t="shared" si="1"/>
        <v>4.2955287518108349</v>
      </c>
      <c r="G8" s="138">
        <f t="shared" si="2"/>
        <v>-1.6155716040180863</v>
      </c>
    </row>
    <row r="9" spans="1:7">
      <c r="A9" s="144" t="s">
        <v>185</v>
      </c>
      <c r="B9" s="146">
        <v>62.737626922946312</v>
      </c>
      <c r="C9" s="148">
        <v>73.969340731959988</v>
      </c>
      <c r="D9" s="148">
        <v>64.721513984563572</v>
      </c>
      <c r="E9" s="122">
        <f t="shared" si="0"/>
        <v>3.1621965300884729E-2</v>
      </c>
      <c r="F9" s="138">
        <f t="shared" si="1"/>
        <v>1.9838870616172599</v>
      </c>
      <c r="G9" s="138">
        <f t="shared" si="2"/>
        <v>-9.2478267473964166</v>
      </c>
    </row>
    <row r="10" spans="1:7">
      <c r="A10" s="144" t="s">
        <v>186</v>
      </c>
      <c r="B10" s="146">
        <v>53.684721732024407</v>
      </c>
      <c r="C10" s="148">
        <v>60.857040016295485</v>
      </c>
      <c r="D10" s="148">
        <v>59.107057062615752</v>
      </c>
      <c r="E10" s="122">
        <f t="shared" si="0"/>
        <v>0.10100332376980121</v>
      </c>
      <c r="F10" s="138">
        <f t="shared" si="1"/>
        <v>5.4223353305913449</v>
      </c>
      <c r="G10" s="138">
        <f t="shared" si="2"/>
        <v>-1.7499829536797336</v>
      </c>
    </row>
    <row r="11" spans="1:7">
      <c r="A11" s="144" t="s">
        <v>187</v>
      </c>
      <c r="B11" s="146">
        <v>56.415639872520984</v>
      </c>
      <c r="C11" s="148">
        <v>64.553306961755851</v>
      </c>
      <c r="D11" s="148">
        <v>61.918667007061337</v>
      </c>
      <c r="E11" s="122">
        <f>(D11-B11)/B11</f>
        <v>9.754435378159694E-2</v>
      </c>
      <c r="F11" s="138">
        <f t="shared" si="1"/>
        <v>5.5030271345403534</v>
      </c>
      <c r="G11" s="138">
        <f t="shared" si="2"/>
        <v>-2.6346399546945136</v>
      </c>
    </row>
    <row r="12" spans="1:7">
      <c r="A12" s="144" t="s">
        <v>191</v>
      </c>
      <c r="B12" s="146">
        <v>64.260678862126696</v>
      </c>
      <c r="C12" s="148">
        <v>83.623753269626917</v>
      </c>
      <c r="D12" s="148">
        <v>70.275382708546147</v>
      </c>
      <c r="E12" s="122">
        <f t="shared" si="0"/>
        <v>9.3598510829992737E-2</v>
      </c>
      <c r="F12" s="138">
        <f t="shared" si="1"/>
        <v>6.0147038464194509</v>
      </c>
      <c r="G12" s="138">
        <f t="shared" si="2"/>
        <v>-13.34837056108077</v>
      </c>
    </row>
    <row r="13" spans="1:7">
      <c r="A13" s="144" t="s">
        <v>192</v>
      </c>
      <c r="B13" s="146">
        <v>54.662772791731307</v>
      </c>
      <c r="C13" s="148">
        <v>60.493936579024918</v>
      </c>
      <c r="D13" s="148">
        <v>58.927286334480215</v>
      </c>
      <c r="E13" s="122">
        <f t="shared" si="0"/>
        <v>7.8014951034353491E-2</v>
      </c>
      <c r="F13" s="138">
        <f t="shared" si="1"/>
        <v>4.264513542748908</v>
      </c>
      <c r="G13" s="138">
        <f t="shared" si="2"/>
        <v>-1.5666502445447037</v>
      </c>
    </row>
    <row r="14" spans="1:7">
      <c r="A14" s="144" t="s">
        <v>193</v>
      </c>
      <c r="B14" s="146">
        <v>53.53417060254759</v>
      </c>
      <c r="C14" s="148">
        <v>61.974331308103359</v>
      </c>
      <c r="D14" s="148">
        <v>59.084104079924565</v>
      </c>
      <c r="E14" s="122">
        <f t="shared" si="0"/>
        <v>0.10367085946994878</v>
      </c>
      <c r="F14" s="138">
        <f t="shared" si="1"/>
        <v>5.5499334773769746</v>
      </c>
      <c r="G14" s="138">
        <f t="shared" si="2"/>
        <v>-2.8902272281787944</v>
      </c>
    </row>
    <row r="15" spans="1:7">
      <c r="A15" s="144" t="s">
        <v>194</v>
      </c>
      <c r="B15" s="146">
        <v>55.122581437656251</v>
      </c>
      <c r="C15" s="148">
        <v>63.717553567436596</v>
      </c>
      <c r="D15" s="148">
        <v>60.551688280233982</v>
      </c>
      <c r="E15" s="122">
        <f t="shared" si="0"/>
        <v>9.8491520189744053E-2</v>
      </c>
      <c r="F15" s="138">
        <f t="shared" si="1"/>
        <v>5.4291068425777311</v>
      </c>
      <c r="G15" s="138">
        <f t="shared" si="2"/>
        <v>-3.1658652872026138</v>
      </c>
    </row>
    <row r="16" spans="1:7">
      <c r="A16" s="144" t="s">
        <v>195</v>
      </c>
      <c r="B16" s="146">
        <v>56.675600357497338</v>
      </c>
      <c r="C16" s="148">
        <v>64.10289342199458</v>
      </c>
      <c r="D16" s="148">
        <v>62.296636329325615</v>
      </c>
      <c r="E16" s="122">
        <f t="shared" si="0"/>
        <v>9.9179116522313079E-2</v>
      </c>
      <c r="F16" s="138">
        <f t="shared" si="1"/>
        <v>5.6210359718282774</v>
      </c>
      <c r="G16" s="138">
        <f t="shared" si="2"/>
        <v>-1.8062570926689645</v>
      </c>
    </row>
    <row r="17" spans="1:7">
      <c r="A17" s="144" t="s">
        <v>196</v>
      </c>
      <c r="B17" s="146">
        <v>63.762892821372482</v>
      </c>
      <c r="C17" s="148">
        <v>74.391685296382775</v>
      </c>
      <c r="D17" s="148">
        <v>72.318930705816939</v>
      </c>
      <c r="E17" s="122">
        <f t="shared" si="0"/>
        <v>0.1341852213075343</v>
      </c>
      <c r="F17" s="138">
        <f t="shared" si="1"/>
        <v>8.5560378844444571</v>
      </c>
      <c r="G17" s="138">
        <f t="shared" si="2"/>
        <v>-2.072754590565836</v>
      </c>
    </row>
    <row r="18" spans="1:7">
      <c r="A18" s="144" t="s">
        <v>197</v>
      </c>
      <c r="B18" s="146">
        <v>58.895540198690284</v>
      </c>
      <c r="C18" s="148">
        <v>66.583664490727045</v>
      </c>
      <c r="D18" s="148">
        <v>64.790500812395081</v>
      </c>
      <c r="E18" s="122">
        <f t="shared" si="0"/>
        <v>0.10009179971552223</v>
      </c>
      <c r="F18" s="138">
        <f t="shared" si="1"/>
        <v>5.8949606137047965</v>
      </c>
      <c r="G18" s="138">
        <f t="shared" si="2"/>
        <v>-1.7931636783319647</v>
      </c>
    </row>
    <row r="19" spans="1:7">
      <c r="A19" s="144" t="s">
        <v>198</v>
      </c>
      <c r="B19" s="146">
        <v>57.184820531111185</v>
      </c>
      <c r="C19" s="148">
        <v>70.193831186950135</v>
      </c>
      <c r="D19" s="148">
        <v>62.971451358608626</v>
      </c>
      <c r="E19" s="122">
        <f t="shared" si="0"/>
        <v>0.10119172839493736</v>
      </c>
      <c r="F19" s="138">
        <f t="shared" si="1"/>
        <v>5.7866308274974401</v>
      </c>
      <c r="G19" s="138">
        <f t="shared" si="2"/>
        <v>-7.2223798283415093</v>
      </c>
    </row>
    <row r="20" spans="1:7">
      <c r="A20" s="144" t="s">
        <v>199</v>
      </c>
      <c r="B20" s="146">
        <v>51.440457244859431</v>
      </c>
      <c r="C20" s="148">
        <v>58.877087505415588</v>
      </c>
      <c r="D20" s="148">
        <v>56.768305965724998</v>
      </c>
      <c r="E20" s="122">
        <f t="shared" si="0"/>
        <v>0.1035731213566923</v>
      </c>
      <c r="F20" s="138">
        <f t="shared" si="1"/>
        <v>5.3278487208655676</v>
      </c>
      <c r="G20" s="138">
        <f t="shared" si="2"/>
        <v>-2.1087815396905896</v>
      </c>
    </row>
    <row r="21" spans="1:7">
      <c r="A21" s="144" t="s">
        <v>200</v>
      </c>
      <c r="B21" s="146">
        <v>51.702056864647275</v>
      </c>
      <c r="C21" s="148">
        <v>58.893596765560353</v>
      </c>
      <c r="D21" s="148">
        <v>57.965702962072328</v>
      </c>
      <c r="E21" s="122">
        <f t="shared" si="0"/>
        <v>0.12114887641361896</v>
      </c>
      <c r="F21" s="138">
        <f t="shared" si="1"/>
        <v>6.2636460974250525</v>
      </c>
      <c r="G21" s="138">
        <f t="shared" si="2"/>
        <v>-0.92789380348802553</v>
      </c>
    </row>
    <row r="22" spans="1:7">
      <c r="A22" s="144" t="s">
        <v>113</v>
      </c>
      <c r="B22" s="146">
        <v>55.577020522510836</v>
      </c>
      <c r="C22" s="148">
        <v>63.293021773964149</v>
      </c>
      <c r="D22" s="148">
        <v>60.057800452914229</v>
      </c>
      <c r="E22" s="122">
        <f t="shared" si="0"/>
        <v>8.0622888529774728E-2</v>
      </c>
      <c r="F22" s="138">
        <f t="shared" si="1"/>
        <v>4.4807799304033935</v>
      </c>
      <c r="G22" s="138">
        <f t="shared" si="2"/>
        <v>-3.2352213210499201</v>
      </c>
    </row>
    <row r="23" spans="1:7">
      <c r="A23" s="144" t="s">
        <v>202</v>
      </c>
      <c r="B23" s="146">
        <v>53.252055803680356</v>
      </c>
      <c r="C23" s="148">
        <v>60.968118688872941</v>
      </c>
      <c r="D23" s="148">
        <v>58.283747505952512</v>
      </c>
      <c r="E23" s="122">
        <f t="shared" si="0"/>
        <v>9.4488215080785767E-2</v>
      </c>
      <c r="F23" s="138">
        <f t="shared" si="1"/>
        <v>5.0316917022721555</v>
      </c>
      <c r="G23" s="138">
        <f t="shared" si="2"/>
        <v>-2.6843711829204295</v>
      </c>
    </row>
    <row r="24" spans="1:7">
      <c r="A24" s="144" t="s">
        <v>203</v>
      </c>
      <c r="B24" s="146">
        <v>56.926657872497017</v>
      </c>
      <c r="C24" s="148">
        <v>62.860938216247519</v>
      </c>
      <c r="D24" s="148">
        <v>61.44631889814444</v>
      </c>
      <c r="E24" s="122">
        <f t="shared" si="0"/>
        <v>7.9394455858807889E-2</v>
      </c>
      <c r="F24" s="138">
        <f t="shared" si="1"/>
        <v>4.519661025647423</v>
      </c>
      <c r="G24" s="138">
        <f t="shared" si="2"/>
        <v>-1.4146193181030782</v>
      </c>
    </row>
    <row r="25" spans="1:7">
      <c r="A25" s="144" t="s">
        <v>204</v>
      </c>
      <c r="B25" s="146">
        <v>61.356895221439224</v>
      </c>
      <c r="C25" s="148">
        <v>72.589775195863638</v>
      </c>
      <c r="D25" s="148">
        <v>68.161035203058148</v>
      </c>
      <c r="E25" s="122">
        <f t="shared" si="0"/>
        <v>0.11089446356538316</v>
      </c>
      <c r="F25" s="138">
        <f t="shared" si="1"/>
        <v>6.8041399816189241</v>
      </c>
      <c r="G25" s="138">
        <f t="shared" si="2"/>
        <v>-4.4287399928054896</v>
      </c>
    </row>
    <row r="26" spans="1:7">
      <c r="A26" s="144" t="s">
        <v>205</v>
      </c>
      <c r="B26" s="146">
        <v>58.580547901157182</v>
      </c>
      <c r="C26" s="148">
        <v>68.222700354113968</v>
      </c>
      <c r="D26" s="148">
        <v>63.870598486874478</v>
      </c>
      <c r="E26" s="122">
        <f t="shared" si="0"/>
        <v>9.0303876888334772E-2</v>
      </c>
      <c r="F26" s="138">
        <f t="shared" si="1"/>
        <v>5.2900505857172959</v>
      </c>
      <c r="G26" s="138">
        <f t="shared" si="2"/>
        <v>-4.3521018672394902</v>
      </c>
    </row>
    <row r="27" spans="1:7">
      <c r="A27" s="144" t="s">
        <v>206</v>
      </c>
      <c r="B27" s="146">
        <v>64.851460516965815</v>
      </c>
      <c r="C27" s="148">
        <v>76.254959566120277</v>
      </c>
      <c r="D27" s="148">
        <v>72.131579952309693</v>
      </c>
      <c r="E27" s="122">
        <f t="shared" si="0"/>
        <v>0.1122583728617696</v>
      </c>
      <c r="F27" s="138">
        <f t="shared" si="1"/>
        <v>7.2801194353438774</v>
      </c>
      <c r="G27" s="138">
        <f t="shared" si="2"/>
        <v>-4.1233796138105845</v>
      </c>
    </row>
    <row r="28" spans="1:7">
      <c r="A28" s="144" t="s">
        <v>207</v>
      </c>
      <c r="B28" s="146">
        <v>53.106299367587106</v>
      </c>
      <c r="C28" s="148">
        <v>59.901632502097314</v>
      </c>
      <c r="D28" s="148">
        <v>59.032856987724251</v>
      </c>
      <c r="E28" s="122">
        <f t="shared" si="0"/>
        <v>0.11159801550311677</v>
      </c>
      <c r="F28" s="138">
        <f t="shared" si="1"/>
        <v>5.9265576201371459</v>
      </c>
      <c r="G28" s="138">
        <f t="shared" si="2"/>
        <v>-0.86877551437306266</v>
      </c>
    </row>
    <row r="29" spans="1:7">
      <c r="A29" s="144" t="s">
        <v>208</v>
      </c>
      <c r="B29" s="146">
        <v>49.67338734352343</v>
      </c>
      <c r="C29" s="148">
        <v>57.806668286907744</v>
      </c>
      <c r="D29" s="148">
        <v>54.727088657986648</v>
      </c>
      <c r="E29" s="122">
        <f t="shared" si="0"/>
        <v>0.10173860863390738</v>
      </c>
      <c r="F29" s="138">
        <f t="shared" si="1"/>
        <v>5.0537013144632184</v>
      </c>
      <c r="G29" s="138">
        <f t="shared" si="2"/>
        <v>-3.0795796289210955</v>
      </c>
    </row>
    <row r="30" spans="1:7">
      <c r="A30" s="144" t="s">
        <v>209</v>
      </c>
      <c r="B30" s="146">
        <v>55.523642634157518</v>
      </c>
      <c r="C30" s="148">
        <v>66.934578535493344</v>
      </c>
      <c r="D30" s="148">
        <v>61.259879308548577</v>
      </c>
      <c r="E30" s="122">
        <f t="shared" si="0"/>
        <v>0.1033116056917741</v>
      </c>
      <c r="F30" s="138">
        <f t="shared" si="1"/>
        <v>5.7362366743910584</v>
      </c>
      <c r="G30" s="138">
        <f t="shared" si="2"/>
        <v>-5.6746992269447674</v>
      </c>
    </row>
    <row r="31" spans="1:7">
      <c r="A31" s="144" t="s">
        <v>210</v>
      </c>
      <c r="B31" s="146">
        <v>56.019658929417339</v>
      </c>
      <c r="C31" s="148">
        <v>63.364778733873749</v>
      </c>
      <c r="D31" s="148">
        <v>58.730044040115388</v>
      </c>
      <c r="E31" s="122">
        <f t="shared" si="0"/>
        <v>4.8382749243672328E-2</v>
      </c>
      <c r="F31" s="138">
        <f t="shared" si="1"/>
        <v>2.7103851106980485</v>
      </c>
      <c r="G31" s="138">
        <f t="shared" si="2"/>
        <v>-4.6347346937583609</v>
      </c>
    </row>
    <row r="32" spans="1:7">
      <c r="A32" s="144" t="s">
        <v>211</v>
      </c>
      <c r="B32" s="146">
        <v>59.874278536952559</v>
      </c>
      <c r="C32" s="148">
        <v>67.087596199833655</v>
      </c>
      <c r="D32" s="148">
        <v>64.022559898623683</v>
      </c>
      <c r="E32" s="122">
        <f t="shared" si="0"/>
        <v>6.9283195773472792E-2</v>
      </c>
      <c r="F32" s="138">
        <f t="shared" si="1"/>
        <v>4.148281361671124</v>
      </c>
      <c r="G32" s="138">
        <f t="shared" si="2"/>
        <v>-3.0650363012099717</v>
      </c>
    </row>
    <row r="33" spans="1:7">
      <c r="A33" s="144" t="s">
        <v>213</v>
      </c>
      <c r="B33" s="146">
        <v>54.240934681103042</v>
      </c>
      <c r="C33" s="148">
        <v>63.44908953896401</v>
      </c>
      <c r="D33" s="148">
        <v>59.688635708960561</v>
      </c>
      <c r="E33" s="122">
        <f t="shared" si="0"/>
        <v>0.10043523512059684</v>
      </c>
      <c r="F33" s="138">
        <f t="shared" si="1"/>
        <v>5.4477010278575193</v>
      </c>
      <c r="G33" s="138">
        <f t="shared" si="2"/>
        <v>-3.7604538300034491</v>
      </c>
    </row>
    <row r="34" spans="1:7">
      <c r="A34" s="144" t="s">
        <v>231</v>
      </c>
      <c r="B34" s="146">
        <v>56.397676281747863</v>
      </c>
      <c r="C34" s="148">
        <v>64.074360731859173</v>
      </c>
      <c r="D34" s="148">
        <v>61.752999351911214</v>
      </c>
      <c r="E34" s="122">
        <f t="shared" si="0"/>
        <v>9.495644897512398E-2</v>
      </c>
      <c r="F34" s="138">
        <f t="shared" si="1"/>
        <v>5.355323070163351</v>
      </c>
      <c r="G34" s="138">
        <f t="shared" si="2"/>
        <v>-2.3213613799479589</v>
      </c>
    </row>
    <row r="35" spans="1:7">
      <c r="A35" s="144" t="s">
        <v>214</v>
      </c>
      <c r="B35" s="146">
        <v>70.914238671979462</v>
      </c>
      <c r="C35" s="148">
        <v>81.437935496404634</v>
      </c>
      <c r="D35" s="148">
        <v>79.33846505836685</v>
      </c>
      <c r="E35" s="122">
        <f t="shared" si="0"/>
        <v>0.1187945685400988</v>
      </c>
      <c r="F35" s="138">
        <f t="shared" si="1"/>
        <v>8.4242263863873887</v>
      </c>
      <c r="G35" s="138">
        <f t="shared" si="2"/>
        <v>-2.099470438037784</v>
      </c>
    </row>
    <row r="36" spans="1:7">
      <c r="A36" s="144" t="s">
        <v>215</v>
      </c>
      <c r="B36" s="146">
        <v>64.168373985063653</v>
      </c>
      <c r="C36" s="148">
        <v>73.169285059672745</v>
      </c>
      <c r="D36" s="148">
        <v>71.216362753201281</v>
      </c>
      <c r="E36" s="122">
        <f t="shared" si="0"/>
        <v>0.10983586353268317</v>
      </c>
      <c r="F36" s="138">
        <f t="shared" si="1"/>
        <v>7.0479887681376283</v>
      </c>
      <c r="G36" s="138">
        <f t="shared" si="2"/>
        <v>-1.9529223064714643</v>
      </c>
    </row>
    <row r="37" spans="1:7">
      <c r="A37" s="144" t="s">
        <v>219</v>
      </c>
      <c r="B37" s="146">
        <v>55.400805921873982</v>
      </c>
      <c r="C37" s="148">
        <v>64.492494153776363</v>
      </c>
      <c r="D37" s="148">
        <v>61.601355967089141</v>
      </c>
      <c r="E37" s="122">
        <f t="shared" si="0"/>
        <v>0.11192165785384336</v>
      </c>
      <c r="F37" s="138">
        <f t="shared" si="1"/>
        <v>6.2005500452151594</v>
      </c>
      <c r="G37" s="138">
        <f t="shared" si="2"/>
        <v>-2.8911381866872219</v>
      </c>
    </row>
    <row r="38" spans="1:7">
      <c r="A38" s="144" t="s">
        <v>220</v>
      </c>
      <c r="B38" s="146">
        <v>54.538158731521705</v>
      </c>
      <c r="C38" s="148">
        <v>65.210699706065881</v>
      </c>
      <c r="D38" s="148">
        <v>60.228968167179829</v>
      </c>
      <c r="E38" s="122">
        <f t="shared" si="0"/>
        <v>0.10434546321361189</v>
      </c>
      <c r="F38" s="138">
        <f t="shared" si="1"/>
        <v>5.6908094356581245</v>
      </c>
      <c r="G38" s="138">
        <f t="shared" si="2"/>
        <v>-4.9817315388860521</v>
      </c>
    </row>
    <row r="39" spans="1:7">
      <c r="A39" s="144" t="s">
        <v>221</v>
      </c>
      <c r="B39" s="146">
        <v>57.066515374166677</v>
      </c>
      <c r="C39" s="148">
        <v>64.208094487986756</v>
      </c>
      <c r="D39" s="148">
        <v>63.727358720628807</v>
      </c>
      <c r="E39" s="122">
        <f t="shared" si="0"/>
        <v>0.11672069518857311</v>
      </c>
      <c r="F39" s="138">
        <f t="shared" si="1"/>
        <v>6.6608433464621299</v>
      </c>
      <c r="G39" s="138">
        <f t="shared" si="2"/>
        <v>-0.48073576735794887</v>
      </c>
    </row>
    <row r="40" spans="1:7">
      <c r="A40" s="144" t="s">
        <v>131</v>
      </c>
      <c r="B40" s="146">
        <v>62.600856661510775</v>
      </c>
      <c r="C40" s="148">
        <v>71.629760288489308</v>
      </c>
      <c r="D40" s="148">
        <v>68.269671968683411</v>
      </c>
      <c r="E40" s="122">
        <f t="shared" si="0"/>
        <v>9.0554915850824522E-2</v>
      </c>
      <c r="F40" s="138">
        <f t="shared" si="1"/>
        <v>5.6688153071726362</v>
      </c>
      <c r="G40" s="138">
        <f t="shared" si="2"/>
        <v>-3.3600883198058966</v>
      </c>
    </row>
    <row r="41" spans="1:7">
      <c r="A41" s="144" t="s">
        <v>224</v>
      </c>
      <c r="B41" s="146">
        <v>56.119787668889238</v>
      </c>
      <c r="C41" s="148">
        <v>68.925940068947227</v>
      </c>
      <c r="D41" s="148">
        <v>61.905330149948341</v>
      </c>
      <c r="E41" s="122">
        <f t="shared" si="0"/>
        <v>0.1030927364728145</v>
      </c>
      <c r="F41" s="138">
        <f t="shared" si="1"/>
        <v>5.7855424810591032</v>
      </c>
      <c r="G41" s="138">
        <f t="shared" si="2"/>
        <v>-7.0206099189988862</v>
      </c>
    </row>
    <row r="42" spans="1:7">
      <c r="A42" s="144" t="s">
        <v>225</v>
      </c>
      <c r="B42" s="146">
        <v>79.92753774247673</v>
      </c>
      <c r="C42" s="148">
        <v>95.157962873112098</v>
      </c>
      <c r="D42" s="148">
        <v>87.846831883810154</v>
      </c>
      <c r="E42" s="122">
        <f t="shared" si="0"/>
        <v>9.9080922107835562E-2</v>
      </c>
      <c r="F42" s="138">
        <f t="shared" si="1"/>
        <v>7.9192941413334239</v>
      </c>
      <c r="G42" s="138">
        <f t="shared" si="2"/>
        <v>-7.3111309893019438</v>
      </c>
    </row>
    <row r="43" spans="1:7">
      <c r="A43" s="144" t="s">
        <v>226</v>
      </c>
      <c r="B43" s="146">
        <v>54.5213864254711</v>
      </c>
      <c r="C43" s="148">
        <v>61.853224049389667</v>
      </c>
      <c r="D43" s="148">
        <v>60.730707876032469</v>
      </c>
      <c r="E43" s="122">
        <f t="shared" si="0"/>
        <v>0.11388781279524691</v>
      </c>
      <c r="F43" s="138">
        <f t="shared" si="1"/>
        <v>6.2093214505613687</v>
      </c>
      <c r="G43" s="138">
        <f t="shared" si="2"/>
        <v>-1.122516173357198</v>
      </c>
    </row>
    <row r="44" spans="1:7">
      <c r="A44" s="144" t="s">
        <v>227</v>
      </c>
      <c r="B44" s="146">
        <v>59.766555504430109</v>
      </c>
      <c r="C44" s="148">
        <v>66.836014833992721</v>
      </c>
      <c r="D44" s="148">
        <v>63.570017335978896</v>
      </c>
      <c r="E44" s="122">
        <f t="shared" si="0"/>
        <v>6.3638631998239575E-2</v>
      </c>
      <c r="F44" s="138">
        <f t="shared" si="1"/>
        <v>3.8034618315487876</v>
      </c>
      <c r="G44" s="138">
        <f t="shared" si="2"/>
        <v>-3.2659974980138244</v>
      </c>
    </row>
    <row r="45" spans="1:7">
      <c r="A45" s="144" t="s">
        <v>228</v>
      </c>
      <c r="B45" s="146">
        <v>52.730578934636902</v>
      </c>
      <c r="C45" s="148">
        <v>58.652361344507959</v>
      </c>
      <c r="D45" s="148">
        <v>57.977541213388861</v>
      </c>
      <c r="E45" s="122">
        <f t="shared" si="0"/>
        <v>9.9505114200546155E-2</v>
      </c>
      <c r="F45" s="138">
        <f t="shared" si="1"/>
        <v>5.2469622787519583</v>
      </c>
      <c r="G45" s="138">
        <f t="shared" si="2"/>
        <v>-0.67482013111909822</v>
      </c>
    </row>
    <row r="46" spans="1:7">
      <c r="A46" s="144" t="s">
        <v>229</v>
      </c>
      <c r="B46" s="146">
        <v>62.947953904483747</v>
      </c>
      <c r="C46" s="148">
        <v>72.207207184039945</v>
      </c>
      <c r="D46" s="148">
        <v>69.463094756761933</v>
      </c>
      <c r="E46" s="122">
        <f t="shared" si="0"/>
        <v>0.10350043882544872</v>
      </c>
      <c r="F46" s="138">
        <f t="shared" si="1"/>
        <v>6.5151408522781864</v>
      </c>
      <c r="G46" s="138">
        <f t="shared" si="2"/>
        <v>-2.7441124272780115</v>
      </c>
    </row>
    <row r="47" spans="1:7">
      <c r="A47" s="144" t="s">
        <v>282</v>
      </c>
      <c r="B47" s="146">
        <v>55.288606951066747</v>
      </c>
      <c r="C47" s="148">
        <v>61.681339525781397</v>
      </c>
      <c r="D47" s="148">
        <v>60.915170852991366</v>
      </c>
      <c r="E47" s="122">
        <f t="shared" si="0"/>
        <v>0.10176714900602248</v>
      </c>
      <c r="F47" s="138">
        <f t="shared" si="1"/>
        <v>5.6265639019246194</v>
      </c>
      <c r="G47" s="138">
        <f t="shared" si="2"/>
        <v>-0.76616867279003031</v>
      </c>
    </row>
    <row r="48" spans="1:7">
      <c r="A48" s="144" t="s">
        <v>230</v>
      </c>
      <c r="B48" s="146">
        <v>48.614326959251628</v>
      </c>
      <c r="C48" s="148">
        <v>55.264968544042148</v>
      </c>
      <c r="D48" s="148">
        <v>54.64088950764534</v>
      </c>
      <c r="E48" s="122">
        <f t="shared" si="0"/>
        <v>0.12396680002265913</v>
      </c>
      <c r="F48" s="138">
        <f t="shared" si="1"/>
        <v>6.0265625483937129</v>
      </c>
      <c r="G48" s="138">
        <f t="shared" si="2"/>
        <v>-0.6240790363968074</v>
      </c>
    </row>
    <row r="49" spans="1:7">
      <c r="A49" s="144" t="s">
        <v>232</v>
      </c>
      <c r="B49" s="146">
        <v>59.94884900645107</v>
      </c>
      <c r="C49" s="148">
        <v>66.627385960074591</v>
      </c>
      <c r="D49" s="148">
        <v>64.410581668614739</v>
      </c>
      <c r="E49" s="122">
        <f t="shared" si="0"/>
        <v>7.4425660143759287E-2</v>
      </c>
      <c r="F49" s="138">
        <f t="shared" si="1"/>
        <v>4.4617326621636693</v>
      </c>
      <c r="G49" s="138">
        <f t="shared" si="2"/>
        <v>-2.2168042914598516</v>
      </c>
    </row>
    <row r="50" spans="1:7">
      <c r="A50" s="144" t="s">
        <v>233</v>
      </c>
      <c r="B50" s="146">
        <v>60.664013375785984</v>
      </c>
      <c r="C50" s="148">
        <v>69.608437314319673</v>
      </c>
      <c r="D50" s="148">
        <v>61.737466933823647</v>
      </c>
      <c r="E50" s="122">
        <f t="shared" si="0"/>
        <v>1.769506332177705E-2</v>
      </c>
      <c r="F50" s="138">
        <f t="shared" si="1"/>
        <v>1.073453558037663</v>
      </c>
      <c r="G50" s="138">
        <f t="shared" si="2"/>
        <v>-7.8709703804960256</v>
      </c>
    </row>
    <row r="51" spans="1:7">
      <c r="A51" s="144" t="s">
        <v>234</v>
      </c>
      <c r="B51" s="146">
        <v>50.209518800738664</v>
      </c>
      <c r="C51" s="148">
        <v>56.563564869259807</v>
      </c>
      <c r="D51" s="148">
        <v>55.098494614153623</v>
      </c>
      <c r="E51" s="122">
        <f t="shared" si="0"/>
        <v>9.737149309909407E-2</v>
      </c>
      <c r="F51" s="138">
        <f t="shared" si="1"/>
        <v>4.8889758134149588</v>
      </c>
      <c r="G51" s="138">
        <f t="shared" si="2"/>
        <v>-1.465070255106184</v>
      </c>
    </row>
    <row r="52" spans="1:7">
      <c r="A52" s="144" t="s">
        <v>235</v>
      </c>
      <c r="B52" s="146">
        <v>51.534204250020828</v>
      </c>
      <c r="C52" s="148">
        <v>57.848644919146082</v>
      </c>
      <c r="D52" s="148">
        <v>56.543496273398318</v>
      </c>
      <c r="E52" s="122">
        <f t="shared" si="0"/>
        <v>9.7203247751234387E-2</v>
      </c>
      <c r="F52" s="138">
        <f t="shared" si="1"/>
        <v>5.0092920233774905</v>
      </c>
      <c r="G52" s="138">
        <f t="shared" si="2"/>
        <v>-1.3051486457477637</v>
      </c>
    </row>
    <row r="53" spans="1:7">
      <c r="A53" s="144" t="s">
        <v>236</v>
      </c>
      <c r="B53" s="146">
        <v>50.105685060334281</v>
      </c>
      <c r="C53" s="148">
        <v>59.230109588364954</v>
      </c>
      <c r="D53" s="148">
        <v>55.84622060370657</v>
      </c>
      <c r="E53" s="122">
        <f t="shared" si="0"/>
        <v>0.11456854719099994</v>
      </c>
      <c r="F53" s="138">
        <f t="shared" si="1"/>
        <v>5.7405355433722889</v>
      </c>
      <c r="G53" s="138">
        <f t="shared" si="2"/>
        <v>-3.3838889846583839</v>
      </c>
    </row>
    <row r="54" spans="1:7">
      <c r="A54" s="144" t="s">
        <v>238</v>
      </c>
      <c r="B54" s="146">
        <v>55.264163278473049</v>
      </c>
      <c r="C54" s="148">
        <v>76.217563567191561</v>
      </c>
      <c r="D54" s="148">
        <v>60.652474410537174</v>
      </c>
      <c r="E54" s="122">
        <f t="shared" si="0"/>
        <v>9.7500999063583477E-2</v>
      </c>
      <c r="F54" s="138">
        <f t="shared" si="1"/>
        <v>5.3883111320641248</v>
      </c>
      <c r="G54" s="138">
        <f t="shared" si="2"/>
        <v>-15.565089156654388</v>
      </c>
    </row>
    <row r="55" spans="1:7">
      <c r="A55" s="144" t="s">
        <v>239</v>
      </c>
      <c r="B55" s="146">
        <v>61.725423400149353</v>
      </c>
      <c r="C55" s="148">
        <v>71.989240916071594</v>
      </c>
      <c r="D55" s="148">
        <v>69.519434900273652</v>
      </c>
      <c r="E55" s="122">
        <f t="shared" si="0"/>
        <v>0.12626906501066529</v>
      </c>
      <c r="F55" s="138">
        <f t="shared" si="1"/>
        <v>7.7940115001242987</v>
      </c>
      <c r="G55" s="138">
        <f t="shared" si="2"/>
        <v>-2.4698060157979427</v>
      </c>
    </row>
    <row r="56" spans="1:7">
      <c r="A56" s="144" t="s">
        <v>240</v>
      </c>
      <c r="B56" s="146">
        <v>54.270864107239341</v>
      </c>
      <c r="C56" s="148">
        <v>64.028557533625687</v>
      </c>
      <c r="D56" s="148">
        <v>60.495750392549098</v>
      </c>
      <c r="E56" s="122">
        <f t="shared" si="0"/>
        <v>0.11470033484282413</v>
      </c>
      <c r="F56" s="138">
        <f t="shared" si="1"/>
        <v>6.2248862853097577</v>
      </c>
      <c r="G56" s="138">
        <f t="shared" si="2"/>
        <v>-3.5328071410765887</v>
      </c>
    </row>
    <row r="57" spans="1:7">
      <c r="A57" s="144" t="s">
        <v>241</v>
      </c>
      <c r="B57" s="146">
        <v>57.004856509399396</v>
      </c>
      <c r="C57" s="148">
        <v>70.724524430482774</v>
      </c>
      <c r="D57" s="148">
        <v>64.110437145501137</v>
      </c>
      <c r="E57" s="122">
        <f t="shared" si="0"/>
        <v>0.1246486890977459</v>
      </c>
      <c r="F57" s="138">
        <f t="shared" si="1"/>
        <v>7.1055806361017417</v>
      </c>
      <c r="G57" s="138">
        <f t="shared" si="2"/>
        <v>-6.6140872849816361</v>
      </c>
    </row>
    <row r="58" spans="1:7">
      <c r="A58" s="144" t="s">
        <v>242</v>
      </c>
      <c r="B58" s="146">
        <v>50.423588828208558</v>
      </c>
      <c r="C58" s="148">
        <v>59.928905619715202</v>
      </c>
      <c r="D58" s="148">
        <v>55.193387638736795</v>
      </c>
      <c r="E58" s="122">
        <f t="shared" si="0"/>
        <v>9.4594591963272939E-2</v>
      </c>
      <c r="F58" s="138">
        <f t="shared" si="1"/>
        <v>4.7697988105282363</v>
      </c>
      <c r="G58" s="138">
        <f t="shared" si="2"/>
        <v>-4.7355179809784076</v>
      </c>
    </row>
    <row r="59" spans="1:7">
      <c r="A59" s="144" t="s">
        <v>243</v>
      </c>
      <c r="B59" s="146">
        <v>60.060287904116002</v>
      </c>
      <c r="C59" s="148">
        <v>67.866125417346311</v>
      </c>
      <c r="D59" s="148">
        <v>65.968586716262408</v>
      </c>
      <c r="E59" s="122">
        <f t="shared" si="0"/>
        <v>9.8372802034828455E-2</v>
      </c>
      <c r="F59" s="138">
        <f t="shared" si="1"/>
        <v>5.9082988121464055</v>
      </c>
      <c r="G59" s="138">
        <f t="shared" si="2"/>
        <v>-1.8975387010839029</v>
      </c>
    </row>
    <row r="60" spans="1:7">
      <c r="A60" s="144" t="s">
        <v>246</v>
      </c>
      <c r="B60" s="146">
        <v>63.588962526334733</v>
      </c>
      <c r="C60" s="148">
        <v>74.521316775471718</v>
      </c>
      <c r="D60" s="148">
        <v>72.002021658612591</v>
      </c>
      <c r="E60" s="122">
        <f t="shared" si="0"/>
        <v>0.13230376464773544</v>
      </c>
      <c r="F60" s="138">
        <f t="shared" si="1"/>
        <v>8.4130591322778585</v>
      </c>
      <c r="G60" s="138">
        <f t="shared" si="2"/>
        <v>-2.5192951168591264</v>
      </c>
    </row>
    <row r="61" spans="1:7">
      <c r="A61" s="144" t="s">
        <v>247</v>
      </c>
      <c r="B61" s="146">
        <v>51.955923578029626</v>
      </c>
      <c r="C61" s="148">
        <v>59.464675835894084</v>
      </c>
      <c r="D61" s="148">
        <v>57.162626105941314</v>
      </c>
      <c r="E61" s="122">
        <f t="shared" si="0"/>
        <v>0.10021383837190459</v>
      </c>
      <c r="F61" s="138">
        <f t="shared" si="1"/>
        <v>5.2067025279116876</v>
      </c>
      <c r="G61" s="138">
        <f t="shared" si="2"/>
        <v>-2.3020497299527705</v>
      </c>
    </row>
    <row r="62" spans="1:7">
      <c r="A62" s="144" t="s">
        <v>248</v>
      </c>
      <c r="B62" s="146">
        <v>53.085155876395532</v>
      </c>
      <c r="C62" s="148">
        <v>62.537253435490108</v>
      </c>
      <c r="D62" s="148">
        <v>58.707237395861469</v>
      </c>
      <c r="E62" s="122">
        <f t="shared" si="0"/>
        <v>0.10590684771758975</v>
      </c>
      <c r="F62" s="138">
        <f t="shared" si="1"/>
        <v>5.6220815194659366</v>
      </c>
      <c r="G62" s="138">
        <f t="shared" si="2"/>
        <v>-3.8300160396286387</v>
      </c>
    </row>
    <row r="63" spans="1:7">
      <c r="A63" s="144" t="s">
        <v>249</v>
      </c>
      <c r="B63" s="146">
        <v>59.009915547506772</v>
      </c>
      <c r="C63" s="148">
        <v>68.633338858729431</v>
      </c>
      <c r="D63" s="148">
        <v>61.089060555887571</v>
      </c>
      <c r="E63" s="122">
        <f t="shared" si="0"/>
        <v>3.5233824503730284E-2</v>
      </c>
      <c r="F63" s="138">
        <f t="shared" si="1"/>
        <v>2.0791450083807987</v>
      </c>
      <c r="G63" s="138">
        <f t="shared" si="2"/>
        <v>-7.5442783028418603</v>
      </c>
    </row>
    <row r="64" spans="1:7">
      <c r="A64" s="144" t="s">
        <v>244</v>
      </c>
      <c r="B64" s="146">
        <v>52.071395941540182</v>
      </c>
      <c r="C64" s="148">
        <v>60.737148404973134</v>
      </c>
      <c r="D64" s="148">
        <v>57.131116773236506</v>
      </c>
      <c r="E64" s="122">
        <f t="shared" si="0"/>
        <v>9.7168910881068021E-2</v>
      </c>
      <c r="F64" s="138">
        <f t="shared" si="1"/>
        <v>5.0597208316963247</v>
      </c>
      <c r="G64" s="138">
        <f t="shared" si="2"/>
        <v>-3.6060316317366272</v>
      </c>
    </row>
    <row r="65" spans="1:7">
      <c r="A65" s="144" t="s">
        <v>250</v>
      </c>
      <c r="B65" s="146">
        <v>52.981093053264075</v>
      </c>
      <c r="C65" s="148">
        <v>61.186323699340704</v>
      </c>
      <c r="D65" s="148">
        <v>57.495861163729984</v>
      </c>
      <c r="E65" s="122">
        <f t="shared" si="0"/>
        <v>8.5214703024851263E-2</v>
      </c>
      <c r="F65" s="138">
        <f t="shared" si="1"/>
        <v>4.5147681104659085</v>
      </c>
      <c r="G65" s="138">
        <f t="shared" si="2"/>
        <v>-3.6904625356107204</v>
      </c>
    </row>
    <row r="66" spans="1:7">
      <c r="A66" s="144" t="s">
        <v>251</v>
      </c>
      <c r="B66" s="146">
        <v>53.888205470545316</v>
      </c>
      <c r="C66" s="148">
        <v>64.249654568854567</v>
      </c>
      <c r="D66" s="148">
        <v>61.067601890564298</v>
      </c>
      <c r="E66" s="122">
        <f t="shared" si="0"/>
        <v>0.13322760253991309</v>
      </c>
      <c r="F66" s="138">
        <f t="shared" si="1"/>
        <v>7.1793964200189819</v>
      </c>
      <c r="G66" s="138">
        <f t="shared" si="2"/>
        <v>-3.1820526782902689</v>
      </c>
    </row>
    <row r="67" spans="1:7">
      <c r="A67" s="144" t="s">
        <v>253</v>
      </c>
      <c r="B67" s="146">
        <v>57.877130072559133</v>
      </c>
      <c r="C67" s="148">
        <v>65.417075518029975</v>
      </c>
      <c r="D67" s="148">
        <v>61.9036607793402</v>
      </c>
      <c r="E67" s="122">
        <f t="shared" ref="E67:E83" si="3">(D67-B67)/B67</f>
        <v>6.9570324266823608E-2</v>
      </c>
      <c r="F67" s="138">
        <f t="shared" ref="F67:F83" si="4">(D67-B67)</f>
        <v>4.0265307067810667</v>
      </c>
      <c r="G67" s="138">
        <f t="shared" ref="G67:G83" si="5">(D67-C67)</f>
        <v>-3.5134147386897752</v>
      </c>
    </row>
    <row r="68" spans="1:7">
      <c r="A68" s="144" t="s">
        <v>254</v>
      </c>
      <c r="B68" s="146">
        <v>76.257325967538122</v>
      </c>
      <c r="C68" s="148">
        <v>85.176196346236594</v>
      </c>
      <c r="D68" s="148">
        <v>82.509189213233441</v>
      </c>
      <c r="E68" s="122">
        <f t="shared" si="3"/>
        <v>8.1983772265456376E-2</v>
      </c>
      <c r="F68" s="138">
        <f t="shared" si="4"/>
        <v>6.2518632456953185</v>
      </c>
      <c r="G68" s="138">
        <f t="shared" si="5"/>
        <v>-2.6670071330031533</v>
      </c>
    </row>
    <row r="69" spans="1:7">
      <c r="A69" s="144" t="s">
        <v>180</v>
      </c>
      <c r="B69" s="146">
        <v>54.020945463678309</v>
      </c>
      <c r="C69" s="148">
        <v>64.740273798068415</v>
      </c>
      <c r="D69" s="148">
        <v>59.996971193443763</v>
      </c>
      <c r="E69" s="122">
        <f t="shared" si="3"/>
        <v>0.11062423433117276</v>
      </c>
      <c r="F69" s="138">
        <f t="shared" si="4"/>
        <v>5.9760257297654533</v>
      </c>
      <c r="G69" s="138">
        <f t="shared" si="5"/>
        <v>-4.7433026046246525</v>
      </c>
    </row>
    <row r="70" spans="1:7">
      <c r="A70" s="144" t="s">
        <v>190</v>
      </c>
      <c r="B70" s="146">
        <v>50.988515779319215</v>
      </c>
      <c r="C70" s="148">
        <v>59.503115284456392</v>
      </c>
      <c r="D70" s="148">
        <v>57.500093390357328</v>
      </c>
      <c r="E70" s="122">
        <f t="shared" si="3"/>
        <v>0.12770674948101135</v>
      </c>
      <c r="F70" s="138">
        <f t="shared" si="4"/>
        <v>6.5115776110381134</v>
      </c>
      <c r="G70" s="138">
        <f t="shared" si="5"/>
        <v>-2.0030218940990636</v>
      </c>
    </row>
    <row r="71" spans="1:7">
      <c r="A71" s="144" t="s">
        <v>218</v>
      </c>
      <c r="B71" s="146">
        <v>53.779214005086175</v>
      </c>
      <c r="C71" s="148">
        <v>60.618493109309128</v>
      </c>
      <c r="D71" s="148">
        <v>60.488113354395296</v>
      </c>
      <c r="E71" s="122">
        <f t="shared" si="3"/>
        <v>0.12474892899466002</v>
      </c>
      <c r="F71" s="138">
        <f t="shared" si="4"/>
        <v>6.7088993493091209</v>
      </c>
      <c r="G71" s="138">
        <f t="shared" si="5"/>
        <v>-0.13037975491383236</v>
      </c>
    </row>
    <row r="72" spans="1:7">
      <c r="A72" s="144" t="s">
        <v>223</v>
      </c>
      <c r="B72" s="146">
        <v>64.507862036099368</v>
      </c>
      <c r="C72" s="148">
        <v>77.516306925556748</v>
      </c>
      <c r="D72" s="148">
        <v>75.8185916060484</v>
      </c>
      <c r="E72" s="122">
        <f t="shared" si="3"/>
        <v>0.17533877597151512</v>
      </c>
      <c r="F72" s="138">
        <f t="shared" si="4"/>
        <v>11.310729569949032</v>
      </c>
      <c r="G72" s="138">
        <f t="shared" si="5"/>
        <v>-1.6977153195083474</v>
      </c>
    </row>
    <row r="73" spans="1:7">
      <c r="A73" s="144" t="s">
        <v>189</v>
      </c>
      <c r="B73" s="146">
        <v>59.299647705677714</v>
      </c>
      <c r="C73" s="148">
        <v>66.637743598993225</v>
      </c>
      <c r="D73" s="148">
        <v>64.029050857792939</v>
      </c>
      <c r="E73" s="122">
        <f t="shared" si="3"/>
        <v>7.9754321232879816E-2</v>
      </c>
      <c r="F73" s="138">
        <f t="shared" si="4"/>
        <v>4.7294031521152249</v>
      </c>
      <c r="G73" s="138">
        <f t="shared" si="5"/>
        <v>-2.6086927412002865</v>
      </c>
    </row>
    <row r="74" spans="1:7">
      <c r="A74" s="144" t="s">
        <v>245</v>
      </c>
      <c r="B74" s="146">
        <v>49.586101316973505</v>
      </c>
      <c r="C74" s="148">
        <v>55.317119386190448</v>
      </c>
      <c r="D74" s="148">
        <v>55.318318765585502</v>
      </c>
      <c r="E74" s="122">
        <f t="shared" si="3"/>
        <v>0.11560129343441322</v>
      </c>
      <c r="F74" s="138">
        <f t="shared" si="4"/>
        <v>5.7322174486119977</v>
      </c>
      <c r="G74" s="138">
        <f t="shared" si="5"/>
        <v>1.1993793950537679E-3</v>
      </c>
    </row>
    <row r="75" spans="1:7">
      <c r="A75" s="144" t="s">
        <v>188</v>
      </c>
      <c r="B75" s="146">
        <v>51.992764822746466</v>
      </c>
      <c r="C75" s="148">
        <v>59.855345346865427</v>
      </c>
      <c r="D75" s="148">
        <v>58.38927119174226</v>
      </c>
      <c r="E75" s="122">
        <f t="shared" si="3"/>
        <v>0.12302685557890101</v>
      </c>
      <c r="F75" s="138">
        <f t="shared" si="4"/>
        <v>6.3965063689957944</v>
      </c>
      <c r="G75" s="138">
        <f t="shared" si="5"/>
        <v>-1.4660741551231666</v>
      </c>
    </row>
    <row r="76" spans="1:7">
      <c r="A76" s="144" t="s">
        <v>184</v>
      </c>
      <c r="B76" s="146">
        <v>53.271457249795915</v>
      </c>
      <c r="C76" s="148">
        <v>61.786427978309092</v>
      </c>
      <c r="D76" s="148">
        <v>59.703817371982026</v>
      </c>
      <c r="E76" s="122">
        <f t="shared" si="3"/>
        <v>0.12074683994515194</v>
      </c>
      <c r="F76" s="138">
        <f t="shared" si="4"/>
        <v>6.4323601221861111</v>
      </c>
      <c r="G76" s="138">
        <f t="shared" si="5"/>
        <v>-2.0826106063270657</v>
      </c>
    </row>
    <row r="77" spans="1:7">
      <c r="A77" s="144" t="s">
        <v>212</v>
      </c>
      <c r="B77" s="146">
        <v>50.957643147464253</v>
      </c>
      <c r="C77" s="148">
        <v>57.160328044288036</v>
      </c>
      <c r="D77" s="148">
        <v>56.944048460006243</v>
      </c>
      <c r="E77" s="122">
        <f t="shared" si="3"/>
        <v>0.11747806497286727</v>
      </c>
      <c r="F77" s="138">
        <f t="shared" si="4"/>
        <v>5.98640531254199</v>
      </c>
      <c r="G77" s="138">
        <f t="shared" si="5"/>
        <v>-0.21627958428179284</v>
      </c>
    </row>
    <row r="78" spans="1:7">
      <c r="A78" s="144" t="s">
        <v>252</v>
      </c>
      <c r="B78" s="146">
        <v>58.43146203746636</v>
      </c>
      <c r="C78" s="148">
        <v>67.235430882649368</v>
      </c>
      <c r="D78" s="148">
        <v>64.627180983881999</v>
      </c>
      <c r="E78" s="122">
        <f t="shared" si="3"/>
        <v>0.10603395380459472</v>
      </c>
      <c r="F78" s="138">
        <f t="shared" si="4"/>
        <v>6.1957189464156386</v>
      </c>
      <c r="G78" s="138">
        <f t="shared" si="5"/>
        <v>-2.6082498987673688</v>
      </c>
    </row>
    <row r="79" spans="1:7">
      <c r="A79" s="144" t="s">
        <v>217</v>
      </c>
      <c r="B79" s="146">
        <v>64.546604545479369</v>
      </c>
      <c r="C79" s="148">
        <v>77.688055335032217</v>
      </c>
      <c r="D79" s="148">
        <v>71.339480821224271</v>
      </c>
      <c r="E79" s="122">
        <f t="shared" si="3"/>
        <v>0.10523987006874481</v>
      </c>
      <c r="F79" s="138">
        <f t="shared" si="4"/>
        <v>6.7928762757449022</v>
      </c>
      <c r="G79" s="138">
        <f t="shared" si="5"/>
        <v>-6.3485745138079466</v>
      </c>
    </row>
    <row r="80" spans="1:7">
      <c r="A80" s="144" t="s">
        <v>222</v>
      </c>
      <c r="B80" s="146">
        <v>47.806436485779095</v>
      </c>
      <c r="C80" s="148">
        <v>58.251625726694087</v>
      </c>
      <c r="D80" s="148">
        <v>52.6507851282486</v>
      </c>
      <c r="E80" s="122">
        <f t="shared" si="3"/>
        <v>0.10133256102262603</v>
      </c>
      <c r="F80" s="138">
        <f t="shared" si="4"/>
        <v>4.8443486424695053</v>
      </c>
      <c r="G80" s="138">
        <f t="shared" si="5"/>
        <v>-5.6008405984454868</v>
      </c>
    </row>
    <row r="81" spans="1:8">
      <c r="A81" s="144" t="s">
        <v>237</v>
      </c>
      <c r="B81" s="146">
        <v>53.180575539568345</v>
      </c>
      <c r="C81" s="148">
        <v>63.806720988871504</v>
      </c>
      <c r="D81" s="148">
        <v>58.566258020603101</v>
      </c>
      <c r="E81" s="122">
        <f t="shared" si="3"/>
        <v>0.10127160953772692</v>
      </c>
      <c r="F81" s="138">
        <f t="shared" si="4"/>
        <v>5.3856824810347561</v>
      </c>
      <c r="G81" s="138">
        <f t="shared" si="5"/>
        <v>-5.2404629682684032</v>
      </c>
    </row>
    <row r="82" spans="1:8" ht="15" thickBot="1">
      <c r="A82" s="144" t="s">
        <v>201</v>
      </c>
      <c r="B82" s="146">
        <v>52.888625072976218</v>
      </c>
      <c r="C82" s="148">
        <v>61.998668997764803</v>
      </c>
      <c r="D82" s="148">
        <v>60.178755313554554</v>
      </c>
      <c r="E82" s="122">
        <f t="shared" si="3"/>
        <v>0.13783928454406494</v>
      </c>
      <c r="F82" s="138">
        <f t="shared" si="4"/>
        <v>7.2901302405783355</v>
      </c>
      <c r="G82" s="138">
        <f t="shared" si="5"/>
        <v>-1.819913684210249</v>
      </c>
    </row>
    <row r="83" spans="1:8" ht="15" thickBot="1">
      <c r="A83" s="149" t="s">
        <v>174</v>
      </c>
      <c r="B83" s="150">
        <v>63.923539442706875</v>
      </c>
      <c r="C83" s="140">
        <v>73.197068468267787</v>
      </c>
      <c r="D83" s="140">
        <v>70.67971296940172</v>
      </c>
      <c r="E83" s="124">
        <f t="shared" si="3"/>
        <v>0.10569148056562544</v>
      </c>
      <c r="F83" s="151">
        <f t="shared" si="4"/>
        <v>6.7561735266948446</v>
      </c>
      <c r="G83" s="151">
        <f t="shared" si="5"/>
        <v>-2.5173554988660669</v>
      </c>
    </row>
    <row r="84" spans="1:8">
      <c r="A84" s="40"/>
      <c r="B84" s="41"/>
      <c r="C84" s="42"/>
      <c r="D84" s="42"/>
      <c r="E84" s="40"/>
      <c r="F84" s="40"/>
      <c r="G84" s="40"/>
    </row>
    <row r="85" spans="1:8">
      <c r="A85" s="40"/>
      <c r="B85" s="40"/>
      <c r="C85" s="40"/>
      <c r="D85" s="40"/>
      <c r="E85" s="40"/>
      <c r="F85" s="40"/>
      <c r="G85" s="40"/>
      <c r="H85" s="40"/>
    </row>
    <row r="86" spans="1:8">
      <c r="A86" s="40"/>
      <c r="B86" s="40"/>
      <c r="C86" s="40"/>
      <c r="D86" s="40"/>
      <c r="E86" s="40"/>
      <c r="F86" s="40"/>
      <c r="G86" s="40"/>
      <c r="H86" s="40"/>
    </row>
    <row r="87" spans="1:8">
      <c r="A87" s="40"/>
      <c r="B87" s="40"/>
      <c r="C87" s="40"/>
      <c r="D87" s="40"/>
      <c r="E87" s="40"/>
      <c r="F87" s="40"/>
      <c r="G87" s="40"/>
      <c r="H87" s="40"/>
    </row>
    <row r="88" spans="1:8">
      <c r="A88" s="40"/>
      <c r="B88" s="40"/>
      <c r="C88" s="40"/>
      <c r="D88" s="40"/>
      <c r="E88" s="40"/>
      <c r="F88" s="40"/>
      <c r="G88" s="40"/>
      <c r="H88" s="40"/>
    </row>
    <row r="89" spans="1:8">
      <c r="A89" s="40"/>
      <c r="B89" s="40"/>
      <c r="C89" s="40"/>
      <c r="D89" s="40"/>
      <c r="E89" s="40"/>
      <c r="F89" s="40"/>
      <c r="G89" s="40"/>
      <c r="H89" s="40"/>
    </row>
    <row r="90" spans="1:8">
      <c r="A90" s="40"/>
      <c r="B90" s="40"/>
      <c r="C90" s="40"/>
      <c r="D90" s="40"/>
      <c r="E90" s="40"/>
      <c r="F90" s="40"/>
      <c r="G90" s="40"/>
      <c r="H90" s="40"/>
    </row>
    <row r="91" spans="1:8">
      <c r="A91" s="40"/>
      <c r="B91" s="40"/>
      <c r="C91" s="40"/>
      <c r="D91" s="40"/>
      <c r="E91" s="40"/>
      <c r="F91" s="40"/>
      <c r="G91" s="40"/>
      <c r="H91" s="40"/>
    </row>
    <row r="92" spans="1:8">
      <c r="A92" s="40"/>
      <c r="B92" s="40"/>
      <c r="C92" s="40"/>
      <c r="D92" s="40"/>
      <c r="E92" s="40"/>
      <c r="F92" s="40"/>
      <c r="G92" s="40"/>
      <c r="H92" s="40"/>
    </row>
    <row r="93" spans="1:8">
      <c r="A93" s="40"/>
      <c r="B93" s="40"/>
      <c r="C93" s="40"/>
      <c r="D93" s="40"/>
      <c r="E93" s="40"/>
      <c r="F93" s="40"/>
      <c r="G93" s="40"/>
      <c r="H93" s="40"/>
    </row>
    <row r="94" spans="1:8">
      <c r="A94" s="40"/>
      <c r="B94" s="40"/>
      <c r="C94" s="40"/>
      <c r="D94" s="40"/>
      <c r="E94" s="40"/>
      <c r="F94" s="40"/>
      <c r="G94" s="40"/>
      <c r="H94" s="40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B76" workbookViewId="0">
      <selection activeCell="F90" sqref="F90"/>
    </sheetView>
  </sheetViews>
  <sheetFormatPr defaultRowHeight="14.5"/>
  <cols>
    <col min="2" max="2" width="19.08984375" customWidth="1"/>
    <col min="3" max="3" width="9.90625" customWidth="1"/>
    <col min="4" max="4" width="10.54296875" customWidth="1"/>
    <col min="5" max="5" width="11.08984375" customWidth="1"/>
    <col min="6" max="6" width="31.1796875" customWidth="1"/>
    <col min="7" max="7" width="25.1796875" customWidth="1"/>
    <col min="8" max="8" width="29" customWidth="1"/>
  </cols>
  <sheetData>
    <row r="1" spans="1:8" s="45" customFormat="1" ht="66.5" customHeight="1" thickBot="1">
      <c r="A1" s="1" t="s">
        <v>92</v>
      </c>
      <c r="B1" s="1" t="s">
        <v>175</v>
      </c>
      <c r="C1" s="1">
        <v>41913</v>
      </c>
      <c r="D1" s="1">
        <v>42248</v>
      </c>
      <c r="E1" s="1">
        <v>42278</v>
      </c>
      <c r="F1" s="1" t="s">
        <v>309</v>
      </c>
      <c r="G1" s="1" t="s">
        <v>310</v>
      </c>
      <c r="H1" s="2" t="s">
        <v>311</v>
      </c>
    </row>
    <row r="2" spans="1:8">
      <c r="A2" s="87">
        <v>1</v>
      </c>
      <c r="B2" s="88" t="s">
        <v>93</v>
      </c>
      <c r="C2" s="152">
        <v>37772</v>
      </c>
      <c r="D2" s="152">
        <v>38768</v>
      </c>
      <c r="E2" s="152">
        <v>39125</v>
      </c>
      <c r="F2" s="121">
        <f>(E2-C2)/C2</f>
        <v>3.5820184263475593E-2</v>
      </c>
      <c r="G2" s="154">
        <f>E2-C2</f>
        <v>1353</v>
      </c>
      <c r="H2" s="154">
        <f>E2-D2</f>
        <v>357</v>
      </c>
    </row>
    <row r="3" spans="1:8">
      <c r="A3" s="89">
        <v>2</v>
      </c>
      <c r="B3" s="90" t="s">
        <v>94</v>
      </c>
      <c r="C3" s="153">
        <v>5695</v>
      </c>
      <c r="D3" s="153">
        <v>5940</v>
      </c>
      <c r="E3" s="153">
        <v>6142</v>
      </c>
      <c r="F3" s="122">
        <f t="shared" ref="F3:F66" si="0">(E3-C3)/C3</f>
        <v>7.8489903424056193E-2</v>
      </c>
      <c r="G3" s="155">
        <f t="shared" ref="G3:G66" si="1">E3-C3</f>
        <v>447</v>
      </c>
      <c r="H3" s="155">
        <f t="shared" ref="H3:H66" si="2">E3-D3</f>
        <v>202</v>
      </c>
    </row>
    <row r="4" spans="1:8">
      <c r="A4" s="89">
        <v>3</v>
      </c>
      <c r="B4" s="90" t="s">
        <v>95</v>
      </c>
      <c r="C4" s="153">
        <v>11508</v>
      </c>
      <c r="D4" s="153">
        <v>12203</v>
      </c>
      <c r="E4" s="153">
        <v>12339</v>
      </c>
      <c r="F4" s="122">
        <f t="shared" si="0"/>
        <v>7.2210636079249213E-2</v>
      </c>
      <c r="G4" s="155">
        <f t="shared" si="1"/>
        <v>831</v>
      </c>
      <c r="H4" s="155">
        <f t="shared" si="2"/>
        <v>136</v>
      </c>
    </row>
    <row r="5" spans="1:8">
      <c r="A5" s="89">
        <v>4</v>
      </c>
      <c r="B5" s="90" t="s">
        <v>96</v>
      </c>
      <c r="C5" s="153">
        <v>2345</v>
      </c>
      <c r="D5" s="153">
        <v>2326</v>
      </c>
      <c r="E5" s="153">
        <v>2401</v>
      </c>
      <c r="F5" s="122">
        <f t="shared" si="0"/>
        <v>2.3880597014925373E-2</v>
      </c>
      <c r="G5" s="155">
        <f t="shared" si="1"/>
        <v>56</v>
      </c>
      <c r="H5" s="155">
        <f t="shared" si="2"/>
        <v>75</v>
      </c>
    </row>
    <row r="6" spans="1:8">
      <c r="A6" s="89">
        <v>5</v>
      </c>
      <c r="B6" s="90" t="s">
        <v>97</v>
      </c>
      <c r="C6" s="153">
        <v>5439</v>
      </c>
      <c r="D6" s="153">
        <v>5596</v>
      </c>
      <c r="E6" s="153">
        <v>5571</v>
      </c>
      <c r="F6" s="122">
        <f t="shared" si="0"/>
        <v>2.4269167126309985E-2</v>
      </c>
      <c r="G6" s="155">
        <f t="shared" si="1"/>
        <v>132</v>
      </c>
      <c r="H6" s="155">
        <f t="shared" si="2"/>
        <v>-25</v>
      </c>
    </row>
    <row r="7" spans="1:8">
      <c r="A7" s="89">
        <v>6</v>
      </c>
      <c r="B7" s="90" t="s">
        <v>98</v>
      </c>
      <c r="C7" s="153">
        <v>132176</v>
      </c>
      <c r="D7" s="153">
        <v>135043</v>
      </c>
      <c r="E7" s="153">
        <v>136322</v>
      </c>
      <c r="F7" s="122">
        <f t="shared" si="0"/>
        <v>3.1367267885243917E-2</v>
      </c>
      <c r="G7" s="155">
        <f t="shared" si="1"/>
        <v>4146</v>
      </c>
      <c r="H7" s="155">
        <f t="shared" si="2"/>
        <v>1279</v>
      </c>
    </row>
    <row r="8" spans="1:8">
      <c r="A8" s="89">
        <v>7</v>
      </c>
      <c r="B8" s="90" t="s">
        <v>99</v>
      </c>
      <c r="C8" s="153">
        <v>67087</v>
      </c>
      <c r="D8" s="153">
        <v>69865</v>
      </c>
      <c r="E8" s="153">
        <v>69876</v>
      </c>
      <c r="F8" s="122">
        <f t="shared" si="0"/>
        <v>4.1572882972856141E-2</v>
      </c>
      <c r="G8" s="155">
        <f t="shared" si="1"/>
        <v>2789</v>
      </c>
      <c r="H8" s="155">
        <f t="shared" si="2"/>
        <v>11</v>
      </c>
    </row>
    <row r="9" spans="1:8">
      <c r="A9" s="89">
        <v>8</v>
      </c>
      <c r="B9" s="90" t="s">
        <v>100</v>
      </c>
      <c r="C9" s="153">
        <v>3311</v>
      </c>
      <c r="D9" s="153">
        <v>3408</v>
      </c>
      <c r="E9" s="153">
        <v>3455</v>
      </c>
      <c r="F9" s="122">
        <f t="shared" si="0"/>
        <v>4.3491392328601629E-2</v>
      </c>
      <c r="G9" s="155">
        <f t="shared" si="1"/>
        <v>144</v>
      </c>
      <c r="H9" s="155">
        <f t="shared" si="2"/>
        <v>47</v>
      </c>
    </row>
    <row r="10" spans="1:8">
      <c r="A10" s="89">
        <v>9</v>
      </c>
      <c r="B10" s="90" t="s">
        <v>101</v>
      </c>
      <c r="C10" s="153">
        <v>24253</v>
      </c>
      <c r="D10" s="153">
        <v>25393</v>
      </c>
      <c r="E10" s="153">
        <v>25568</v>
      </c>
      <c r="F10" s="122">
        <f t="shared" si="0"/>
        <v>5.4220096482909333E-2</v>
      </c>
      <c r="G10" s="155">
        <f t="shared" si="1"/>
        <v>1315</v>
      </c>
      <c r="H10" s="155">
        <f t="shared" si="2"/>
        <v>175</v>
      </c>
    </row>
    <row r="11" spans="1:8">
      <c r="A11" s="89">
        <v>10</v>
      </c>
      <c r="B11" s="90" t="s">
        <v>102</v>
      </c>
      <c r="C11" s="153">
        <v>26137</v>
      </c>
      <c r="D11" s="153">
        <v>26897</v>
      </c>
      <c r="E11" s="153">
        <v>27103</v>
      </c>
      <c r="F11" s="122">
        <f t="shared" si="0"/>
        <v>3.6959100126257798E-2</v>
      </c>
      <c r="G11" s="155">
        <f t="shared" si="1"/>
        <v>966</v>
      </c>
      <c r="H11" s="155">
        <f t="shared" si="2"/>
        <v>206</v>
      </c>
    </row>
    <row r="12" spans="1:8">
      <c r="A12" s="89">
        <v>11</v>
      </c>
      <c r="B12" s="90" t="s">
        <v>103</v>
      </c>
      <c r="C12" s="153">
        <v>4319</v>
      </c>
      <c r="D12" s="153">
        <v>4370</v>
      </c>
      <c r="E12" s="153">
        <v>4443</v>
      </c>
      <c r="F12" s="122">
        <f t="shared" si="0"/>
        <v>2.8710349617967122E-2</v>
      </c>
      <c r="G12" s="155">
        <f t="shared" si="1"/>
        <v>124</v>
      </c>
      <c r="H12" s="155">
        <f t="shared" si="2"/>
        <v>73</v>
      </c>
    </row>
    <row r="13" spans="1:8">
      <c r="A13" s="89">
        <v>12</v>
      </c>
      <c r="B13" s="90" t="s">
        <v>104</v>
      </c>
      <c r="C13" s="153">
        <v>1909</v>
      </c>
      <c r="D13" s="153">
        <v>2090</v>
      </c>
      <c r="E13" s="153">
        <v>2150</v>
      </c>
      <c r="F13" s="122">
        <f t="shared" si="0"/>
        <v>0.12624410686223153</v>
      </c>
      <c r="G13" s="155">
        <f t="shared" si="1"/>
        <v>241</v>
      </c>
      <c r="H13" s="155">
        <f t="shared" si="2"/>
        <v>60</v>
      </c>
    </row>
    <row r="14" spans="1:8">
      <c r="A14" s="89">
        <v>13</v>
      </c>
      <c r="B14" s="90" t="s">
        <v>105</v>
      </c>
      <c r="C14" s="153">
        <v>2482</v>
      </c>
      <c r="D14" s="153">
        <v>2493</v>
      </c>
      <c r="E14" s="153">
        <v>2519</v>
      </c>
      <c r="F14" s="122">
        <f t="shared" si="0"/>
        <v>1.4907332796132152E-2</v>
      </c>
      <c r="G14" s="155">
        <f t="shared" si="1"/>
        <v>37</v>
      </c>
      <c r="H14" s="155">
        <f t="shared" si="2"/>
        <v>26</v>
      </c>
    </row>
    <row r="15" spans="1:8">
      <c r="A15" s="89">
        <v>14</v>
      </c>
      <c r="B15" s="90" t="s">
        <v>106</v>
      </c>
      <c r="C15" s="153">
        <v>6794</v>
      </c>
      <c r="D15" s="153">
        <v>6905</v>
      </c>
      <c r="E15" s="153">
        <v>6985</v>
      </c>
      <c r="F15" s="122">
        <f t="shared" si="0"/>
        <v>2.8113040918457462E-2</v>
      </c>
      <c r="G15" s="155">
        <f t="shared" si="1"/>
        <v>191</v>
      </c>
      <c r="H15" s="155">
        <f t="shared" si="2"/>
        <v>80</v>
      </c>
    </row>
    <row r="16" spans="1:8">
      <c r="A16" s="89">
        <v>15</v>
      </c>
      <c r="B16" s="90" t="s">
        <v>107</v>
      </c>
      <c r="C16" s="153">
        <v>5559</v>
      </c>
      <c r="D16" s="153">
        <v>5634</v>
      </c>
      <c r="E16" s="153">
        <v>5764</v>
      </c>
      <c r="F16" s="122">
        <f t="shared" si="0"/>
        <v>3.6877136175571146E-2</v>
      </c>
      <c r="G16" s="155">
        <f t="shared" si="1"/>
        <v>205</v>
      </c>
      <c r="H16" s="155">
        <f t="shared" si="2"/>
        <v>130</v>
      </c>
    </row>
    <row r="17" spans="1:8">
      <c r="A17" s="89">
        <v>16</v>
      </c>
      <c r="B17" s="90" t="s">
        <v>108</v>
      </c>
      <c r="C17" s="153">
        <v>67879</v>
      </c>
      <c r="D17" s="153">
        <v>70103</v>
      </c>
      <c r="E17" s="153">
        <v>70636</v>
      </c>
      <c r="F17" s="122">
        <f t="shared" si="0"/>
        <v>4.0616390930921197E-2</v>
      </c>
      <c r="G17" s="155">
        <f t="shared" si="1"/>
        <v>2757</v>
      </c>
      <c r="H17" s="155">
        <f t="shared" si="2"/>
        <v>533</v>
      </c>
    </row>
    <row r="18" spans="1:8">
      <c r="A18" s="89">
        <v>17</v>
      </c>
      <c r="B18" s="90" t="s">
        <v>109</v>
      </c>
      <c r="C18" s="153">
        <v>12631</v>
      </c>
      <c r="D18" s="153">
        <v>13244</v>
      </c>
      <c r="E18" s="153">
        <v>13327</v>
      </c>
      <c r="F18" s="122">
        <f t="shared" si="0"/>
        <v>5.5102525532420239E-2</v>
      </c>
      <c r="G18" s="155">
        <f t="shared" si="1"/>
        <v>696</v>
      </c>
      <c r="H18" s="155">
        <f t="shared" si="2"/>
        <v>83</v>
      </c>
    </row>
    <row r="19" spans="1:8">
      <c r="A19" s="89">
        <v>18</v>
      </c>
      <c r="B19" s="90" t="s">
        <v>110</v>
      </c>
      <c r="C19" s="153">
        <v>2788</v>
      </c>
      <c r="D19" s="153">
        <v>2891</v>
      </c>
      <c r="E19" s="153">
        <v>2942</v>
      </c>
      <c r="F19" s="122">
        <f t="shared" si="0"/>
        <v>5.5236728837876614E-2</v>
      </c>
      <c r="G19" s="155">
        <f t="shared" si="1"/>
        <v>154</v>
      </c>
      <c r="H19" s="155">
        <f t="shared" si="2"/>
        <v>51</v>
      </c>
    </row>
    <row r="20" spans="1:8">
      <c r="A20" s="89">
        <v>19</v>
      </c>
      <c r="B20" s="90" t="s">
        <v>111</v>
      </c>
      <c r="C20" s="153">
        <v>7832</v>
      </c>
      <c r="D20" s="153">
        <v>8044</v>
      </c>
      <c r="E20" s="153">
        <v>8208</v>
      </c>
      <c r="F20" s="122">
        <f t="shared" si="0"/>
        <v>4.8008171603677222E-2</v>
      </c>
      <c r="G20" s="155">
        <f t="shared" si="1"/>
        <v>376</v>
      </c>
      <c r="H20" s="155">
        <f t="shared" si="2"/>
        <v>164</v>
      </c>
    </row>
    <row r="21" spans="1:8">
      <c r="A21" s="89">
        <v>20</v>
      </c>
      <c r="B21" s="90" t="s">
        <v>112</v>
      </c>
      <c r="C21" s="153">
        <v>23180</v>
      </c>
      <c r="D21" s="153">
        <v>23837</v>
      </c>
      <c r="E21" s="153">
        <v>24113</v>
      </c>
      <c r="F21" s="122">
        <f t="shared" si="0"/>
        <v>4.0250215703192406E-2</v>
      </c>
      <c r="G21" s="155">
        <f t="shared" si="1"/>
        <v>933</v>
      </c>
      <c r="H21" s="155">
        <f t="shared" si="2"/>
        <v>276</v>
      </c>
    </row>
    <row r="22" spans="1:8">
      <c r="A22" s="89">
        <v>21</v>
      </c>
      <c r="B22" s="90" t="s">
        <v>113</v>
      </c>
      <c r="C22" s="153">
        <v>12415</v>
      </c>
      <c r="D22" s="153">
        <v>13042</v>
      </c>
      <c r="E22" s="153">
        <v>13222</v>
      </c>
      <c r="F22" s="122">
        <f t="shared" si="0"/>
        <v>6.5002013693113175E-2</v>
      </c>
      <c r="G22" s="155">
        <f t="shared" si="1"/>
        <v>807</v>
      </c>
      <c r="H22" s="155">
        <f t="shared" si="2"/>
        <v>180</v>
      </c>
    </row>
    <row r="23" spans="1:8">
      <c r="A23" s="89">
        <v>22</v>
      </c>
      <c r="B23" s="90" t="s">
        <v>114</v>
      </c>
      <c r="C23" s="153">
        <v>9093</v>
      </c>
      <c r="D23" s="153">
        <v>9266</v>
      </c>
      <c r="E23" s="153">
        <v>9305</v>
      </c>
      <c r="F23" s="122">
        <f t="shared" si="0"/>
        <v>2.3314637633344331E-2</v>
      </c>
      <c r="G23" s="155">
        <f t="shared" si="1"/>
        <v>212</v>
      </c>
      <c r="H23" s="155">
        <f t="shared" si="2"/>
        <v>39</v>
      </c>
    </row>
    <row r="24" spans="1:8">
      <c r="A24" s="89">
        <v>23</v>
      </c>
      <c r="B24" s="90" t="s">
        <v>115</v>
      </c>
      <c r="C24" s="153">
        <v>6661</v>
      </c>
      <c r="D24" s="153">
        <v>6994</v>
      </c>
      <c r="E24" s="153">
        <v>7079</v>
      </c>
      <c r="F24" s="122">
        <f t="shared" si="0"/>
        <v>6.2753340339288394E-2</v>
      </c>
      <c r="G24" s="155">
        <f t="shared" si="1"/>
        <v>418</v>
      </c>
      <c r="H24" s="155">
        <f t="shared" si="2"/>
        <v>85</v>
      </c>
    </row>
    <row r="25" spans="1:8">
      <c r="A25" s="89">
        <v>24</v>
      </c>
      <c r="B25" s="90" t="s">
        <v>116</v>
      </c>
      <c r="C25" s="153">
        <v>3265</v>
      </c>
      <c r="D25" s="153">
        <v>3335</v>
      </c>
      <c r="E25" s="153">
        <v>3393</v>
      </c>
      <c r="F25" s="122">
        <f t="shared" si="0"/>
        <v>3.9203675344563552E-2</v>
      </c>
      <c r="G25" s="155">
        <f t="shared" si="1"/>
        <v>128</v>
      </c>
      <c r="H25" s="155">
        <f t="shared" si="2"/>
        <v>58</v>
      </c>
    </row>
    <row r="26" spans="1:8">
      <c r="A26" s="89">
        <v>25</v>
      </c>
      <c r="B26" s="90" t="s">
        <v>117</v>
      </c>
      <c r="C26" s="153">
        <v>8875</v>
      </c>
      <c r="D26" s="153">
        <v>9076</v>
      </c>
      <c r="E26" s="153">
        <v>9474</v>
      </c>
      <c r="F26" s="122">
        <f t="shared" si="0"/>
        <v>6.7492957746478871E-2</v>
      </c>
      <c r="G26" s="155">
        <f t="shared" si="1"/>
        <v>599</v>
      </c>
      <c r="H26" s="155">
        <f t="shared" si="2"/>
        <v>398</v>
      </c>
    </row>
    <row r="27" spans="1:8">
      <c r="A27" s="89">
        <v>26</v>
      </c>
      <c r="B27" s="90" t="s">
        <v>118</v>
      </c>
      <c r="C27" s="153">
        <v>18813</v>
      </c>
      <c r="D27" s="153">
        <v>19219</v>
      </c>
      <c r="E27" s="153">
        <v>19474</v>
      </c>
      <c r="F27" s="122">
        <f t="shared" si="0"/>
        <v>3.5135278796576838E-2</v>
      </c>
      <c r="G27" s="155">
        <f t="shared" si="1"/>
        <v>661</v>
      </c>
      <c r="H27" s="155">
        <f t="shared" si="2"/>
        <v>255</v>
      </c>
    </row>
    <row r="28" spans="1:8">
      <c r="A28" s="89">
        <v>27</v>
      </c>
      <c r="B28" s="90" t="s">
        <v>119</v>
      </c>
      <c r="C28" s="153">
        <v>30902</v>
      </c>
      <c r="D28" s="153">
        <v>31662</v>
      </c>
      <c r="E28" s="153">
        <v>31874</v>
      </c>
      <c r="F28" s="122">
        <f t="shared" si="0"/>
        <v>3.1454274804219792E-2</v>
      </c>
      <c r="G28" s="155">
        <f t="shared" si="1"/>
        <v>972</v>
      </c>
      <c r="H28" s="155">
        <f t="shared" si="2"/>
        <v>212</v>
      </c>
    </row>
    <row r="29" spans="1:8">
      <c r="A29" s="89">
        <v>28</v>
      </c>
      <c r="B29" s="90" t="s">
        <v>120</v>
      </c>
      <c r="C29" s="153">
        <v>7394</v>
      </c>
      <c r="D29" s="153">
        <v>7535</v>
      </c>
      <c r="E29" s="153">
        <v>7689</v>
      </c>
      <c r="F29" s="122">
        <f t="shared" si="0"/>
        <v>3.9897213957262645E-2</v>
      </c>
      <c r="G29" s="155">
        <f t="shared" si="1"/>
        <v>295</v>
      </c>
      <c r="H29" s="155">
        <f t="shared" si="2"/>
        <v>154</v>
      </c>
    </row>
    <row r="30" spans="1:8">
      <c r="A30" s="89">
        <v>29</v>
      </c>
      <c r="B30" s="90" t="s">
        <v>121</v>
      </c>
      <c r="C30" s="153">
        <v>2073</v>
      </c>
      <c r="D30" s="153">
        <v>2150</v>
      </c>
      <c r="E30" s="153">
        <v>2203</v>
      </c>
      <c r="F30" s="122">
        <f t="shared" si="0"/>
        <v>6.2711046792088762E-2</v>
      </c>
      <c r="G30" s="155">
        <f t="shared" si="1"/>
        <v>130</v>
      </c>
      <c r="H30" s="155">
        <f t="shared" si="2"/>
        <v>53</v>
      </c>
    </row>
    <row r="31" spans="1:8">
      <c r="A31" s="89">
        <v>30</v>
      </c>
      <c r="B31" s="90" t="s">
        <v>122</v>
      </c>
      <c r="C31" s="153">
        <v>1212</v>
      </c>
      <c r="D31" s="153">
        <v>1318</v>
      </c>
      <c r="E31" s="153">
        <v>1400</v>
      </c>
      <c r="F31" s="122">
        <f t="shared" si="0"/>
        <v>0.15511551155115511</v>
      </c>
      <c r="G31" s="155">
        <f t="shared" si="1"/>
        <v>188</v>
      </c>
      <c r="H31" s="155">
        <f t="shared" si="2"/>
        <v>82</v>
      </c>
    </row>
    <row r="32" spans="1:8">
      <c r="A32" s="89">
        <v>31</v>
      </c>
      <c r="B32" s="90" t="s">
        <v>123</v>
      </c>
      <c r="C32" s="153">
        <v>20317</v>
      </c>
      <c r="D32" s="153">
        <v>21013</v>
      </c>
      <c r="E32" s="153">
        <v>21118</v>
      </c>
      <c r="F32" s="122">
        <f t="shared" si="0"/>
        <v>3.9425111975193189E-2</v>
      </c>
      <c r="G32" s="155">
        <f t="shared" si="1"/>
        <v>801</v>
      </c>
      <c r="H32" s="155">
        <f t="shared" si="2"/>
        <v>105</v>
      </c>
    </row>
    <row r="33" spans="1:8">
      <c r="A33" s="89">
        <v>32</v>
      </c>
      <c r="B33" s="90" t="s">
        <v>124</v>
      </c>
      <c r="C33" s="153">
        <v>8042</v>
      </c>
      <c r="D33" s="153">
        <v>8326</v>
      </c>
      <c r="E33" s="153">
        <v>8471</v>
      </c>
      <c r="F33" s="122">
        <f t="shared" si="0"/>
        <v>5.3344939069883114E-2</v>
      </c>
      <c r="G33" s="155">
        <f t="shared" si="1"/>
        <v>429</v>
      </c>
      <c r="H33" s="155">
        <f t="shared" si="2"/>
        <v>145</v>
      </c>
    </row>
    <row r="34" spans="1:8">
      <c r="A34" s="89">
        <v>33</v>
      </c>
      <c r="B34" s="90" t="s">
        <v>125</v>
      </c>
      <c r="C34" s="153">
        <v>32807</v>
      </c>
      <c r="D34" s="153">
        <v>34042</v>
      </c>
      <c r="E34" s="153">
        <v>34452</v>
      </c>
      <c r="F34" s="122">
        <f t="shared" si="0"/>
        <v>5.0141738043710186E-2</v>
      </c>
      <c r="G34" s="155">
        <f t="shared" si="1"/>
        <v>1645</v>
      </c>
      <c r="H34" s="155">
        <f t="shared" si="2"/>
        <v>410</v>
      </c>
    </row>
    <row r="35" spans="1:8">
      <c r="A35" s="89">
        <v>34</v>
      </c>
      <c r="B35" s="90" t="s">
        <v>126</v>
      </c>
      <c r="C35" s="153">
        <v>487181</v>
      </c>
      <c r="D35" s="153">
        <v>497693</v>
      </c>
      <c r="E35" s="153">
        <v>500940</v>
      </c>
      <c r="F35" s="122">
        <f t="shared" si="0"/>
        <v>2.8242070195676761E-2</v>
      </c>
      <c r="G35" s="155">
        <f t="shared" si="1"/>
        <v>13759</v>
      </c>
      <c r="H35" s="155">
        <f t="shared" si="2"/>
        <v>3247</v>
      </c>
    </row>
    <row r="36" spans="1:8">
      <c r="A36" s="89">
        <v>35</v>
      </c>
      <c r="B36" s="90" t="s">
        <v>127</v>
      </c>
      <c r="C36" s="153">
        <v>115310</v>
      </c>
      <c r="D36" s="153">
        <v>118932</v>
      </c>
      <c r="E36" s="153">
        <v>119503</v>
      </c>
      <c r="F36" s="122">
        <f t="shared" si="0"/>
        <v>3.636284797502385E-2</v>
      </c>
      <c r="G36" s="155">
        <f t="shared" si="1"/>
        <v>4193</v>
      </c>
      <c r="H36" s="155">
        <f t="shared" si="2"/>
        <v>571</v>
      </c>
    </row>
    <row r="37" spans="1:8">
      <c r="A37" s="89">
        <v>36</v>
      </c>
      <c r="B37" s="90" t="s">
        <v>128</v>
      </c>
      <c r="C37" s="153">
        <v>2730</v>
      </c>
      <c r="D37" s="153">
        <v>2769</v>
      </c>
      <c r="E37" s="153">
        <v>2847</v>
      </c>
      <c r="F37" s="122">
        <f t="shared" si="0"/>
        <v>4.2857142857142858E-2</v>
      </c>
      <c r="G37" s="155">
        <f t="shared" si="1"/>
        <v>117</v>
      </c>
      <c r="H37" s="155">
        <f t="shared" si="2"/>
        <v>78</v>
      </c>
    </row>
    <row r="38" spans="1:8">
      <c r="A38" s="89">
        <v>37</v>
      </c>
      <c r="B38" s="90" t="s">
        <v>129</v>
      </c>
      <c r="C38" s="153">
        <v>6502</v>
      </c>
      <c r="D38" s="153">
        <v>6702</v>
      </c>
      <c r="E38" s="153">
        <v>6855</v>
      </c>
      <c r="F38" s="122">
        <f t="shared" si="0"/>
        <v>5.4290987388495845E-2</v>
      </c>
      <c r="G38" s="155">
        <f t="shared" si="1"/>
        <v>353</v>
      </c>
      <c r="H38" s="155">
        <f t="shared" si="2"/>
        <v>153</v>
      </c>
    </row>
    <row r="39" spans="1:8">
      <c r="A39" s="89">
        <v>38</v>
      </c>
      <c r="B39" s="90" t="s">
        <v>130</v>
      </c>
      <c r="C39" s="153">
        <v>27973</v>
      </c>
      <c r="D39" s="153">
        <v>28815</v>
      </c>
      <c r="E39" s="153">
        <v>29155</v>
      </c>
      <c r="F39" s="122">
        <f t="shared" si="0"/>
        <v>4.2255031637650591E-2</v>
      </c>
      <c r="G39" s="155">
        <f t="shared" si="1"/>
        <v>1182</v>
      </c>
      <c r="H39" s="155">
        <f t="shared" si="2"/>
        <v>340</v>
      </c>
    </row>
    <row r="40" spans="1:8">
      <c r="A40" s="89">
        <v>39</v>
      </c>
      <c r="B40" s="90" t="s">
        <v>131</v>
      </c>
      <c r="C40" s="153">
        <v>7432</v>
      </c>
      <c r="D40" s="153">
        <v>7604</v>
      </c>
      <c r="E40" s="153">
        <v>7796</v>
      </c>
      <c r="F40" s="122">
        <f t="shared" si="0"/>
        <v>4.8977395048439183E-2</v>
      </c>
      <c r="G40" s="155">
        <f t="shared" si="1"/>
        <v>364</v>
      </c>
      <c r="H40" s="155">
        <f t="shared" si="2"/>
        <v>192</v>
      </c>
    </row>
    <row r="41" spans="1:8">
      <c r="A41" s="89">
        <v>40</v>
      </c>
      <c r="B41" s="90" t="s">
        <v>132</v>
      </c>
      <c r="C41" s="153">
        <v>3440</v>
      </c>
      <c r="D41" s="153">
        <v>3527</v>
      </c>
      <c r="E41" s="153">
        <v>3638</v>
      </c>
      <c r="F41" s="122">
        <f t="shared" si="0"/>
        <v>5.7558139534883722E-2</v>
      </c>
      <c r="G41" s="155">
        <f t="shared" si="1"/>
        <v>198</v>
      </c>
      <c r="H41" s="155">
        <f t="shared" si="2"/>
        <v>111</v>
      </c>
    </row>
    <row r="42" spans="1:8">
      <c r="A42" s="89">
        <v>41</v>
      </c>
      <c r="B42" s="90" t="s">
        <v>133</v>
      </c>
      <c r="C42" s="153">
        <v>39702</v>
      </c>
      <c r="D42" s="153">
        <v>41440</v>
      </c>
      <c r="E42" s="153">
        <v>41765</v>
      </c>
      <c r="F42" s="122">
        <f t="shared" si="0"/>
        <v>5.1962117777441939E-2</v>
      </c>
      <c r="G42" s="155">
        <f t="shared" si="1"/>
        <v>2063</v>
      </c>
      <c r="H42" s="155">
        <f t="shared" si="2"/>
        <v>325</v>
      </c>
    </row>
    <row r="43" spans="1:8">
      <c r="A43" s="89">
        <v>42</v>
      </c>
      <c r="B43" s="90" t="s">
        <v>134</v>
      </c>
      <c r="C43" s="153">
        <v>40260</v>
      </c>
      <c r="D43" s="153">
        <v>41813</v>
      </c>
      <c r="E43" s="153">
        <v>42481</v>
      </c>
      <c r="F43" s="122">
        <f t="shared" si="0"/>
        <v>5.5166418281172379E-2</v>
      </c>
      <c r="G43" s="155">
        <f t="shared" si="1"/>
        <v>2221</v>
      </c>
      <c r="H43" s="155">
        <f t="shared" si="2"/>
        <v>668</v>
      </c>
    </row>
    <row r="44" spans="1:8">
      <c r="A44" s="89">
        <v>43</v>
      </c>
      <c r="B44" s="90" t="s">
        <v>135</v>
      </c>
      <c r="C44" s="153">
        <v>9855</v>
      </c>
      <c r="D44" s="153">
        <v>10052</v>
      </c>
      <c r="E44" s="153">
        <v>10198</v>
      </c>
      <c r="F44" s="122">
        <f t="shared" si="0"/>
        <v>3.4804667681380012E-2</v>
      </c>
      <c r="G44" s="155">
        <f t="shared" si="1"/>
        <v>343</v>
      </c>
      <c r="H44" s="155">
        <f t="shared" si="2"/>
        <v>146</v>
      </c>
    </row>
    <row r="45" spans="1:8">
      <c r="A45" s="89">
        <v>44</v>
      </c>
      <c r="B45" s="90" t="s">
        <v>136</v>
      </c>
      <c r="C45" s="153">
        <v>10113</v>
      </c>
      <c r="D45" s="153">
        <v>10453</v>
      </c>
      <c r="E45" s="153">
        <v>10622</v>
      </c>
      <c r="F45" s="122">
        <f t="shared" si="0"/>
        <v>5.0331256798180561E-2</v>
      </c>
      <c r="G45" s="155">
        <f t="shared" si="1"/>
        <v>509</v>
      </c>
      <c r="H45" s="155">
        <f t="shared" si="2"/>
        <v>169</v>
      </c>
    </row>
    <row r="46" spans="1:8">
      <c r="A46" s="89">
        <v>45</v>
      </c>
      <c r="B46" s="90" t="s">
        <v>137</v>
      </c>
      <c r="C46" s="153">
        <v>24751</v>
      </c>
      <c r="D46" s="153">
        <v>25609</v>
      </c>
      <c r="E46" s="153">
        <v>26061</v>
      </c>
      <c r="F46" s="122">
        <f t="shared" si="0"/>
        <v>5.292715445840572E-2</v>
      </c>
      <c r="G46" s="155">
        <f t="shared" si="1"/>
        <v>1310</v>
      </c>
      <c r="H46" s="155">
        <f t="shared" si="2"/>
        <v>452</v>
      </c>
    </row>
    <row r="47" spans="1:8">
      <c r="A47" s="89">
        <v>46</v>
      </c>
      <c r="B47" s="90" t="s">
        <v>138</v>
      </c>
      <c r="C47" s="153">
        <v>12892</v>
      </c>
      <c r="D47" s="153">
        <v>13490</v>
      </c>
      <c r="E47" s="153">
        <v>13807</v>
      </c>
      <c r="F47" s="122">
        <f t="shared" si="0"/>
        <v>7.0974247595408005E-2</v>
      </c>
      <c r="G47" s="155">
        <f t="shared" si="1"/>
        <v>915</v>
      </c>
      <c r="H47" s="155">
        <f t="shared" si="2"/>
        <v>317</v>
      </c>
    </row>
    <row r="48" spans="1:8">
      <c r="A48" s="89">
        <v>47</v>
      </c>
      <c r="B48" s="90" t="s">
        <v>139</v>
      </c>
      <c r="C48" s="153">
        <v>4753</v>
      </c>
      <c r="D48" s="153">
        <v>4973</v>
      </c>
      <c r="E48" s="153">
        <v>5000</v>
      </c>
      <c r="F48" s="122">
        <f t="shared" si="0"/>
        <v>5.196717862402693E-2</v>
      </c>
      <c r="G48" s="155">
        <f t="shared" si="1"/>
        <v>247</v>
      </c>
      <c r="H48" s="155">
        <f t="shared" si="2"/>
        <v>27</v>
      </c>
    </row>
    <row r="49" spans="1:8">
      <c r="A49" s="89">
        <v>48</v>
      </c>
      <c r="B49" s="90" t="s">
        <v>140</v>
      </c>
      <c r="C49" s="153">
        <v>32856</v>
      </c>
      <c r="D49" s="153">
        <v>34656</v>
      </c>
      <c r="E49" s="153">
        <v>34248</v>
      </c>
      <c r="F49" s="122">
        <f t="shared" si="0"/>
        <v>4.2366691015339665E-2</v>
      </c>
      <c r="G49" s="155">
        <f t="shared" si="1"/>
        <v>1392</v>
      </c>
      <c r="H49" s="155">
        <f t="shared" si="2"/>
        <v>-408</v>
      </c>
    </row>
    <row r="50" spans="1:8">
      <c r="A50" s="89">
        <v>49</v>
      </c>
      <c r="B50" s="90" t="s">
        <v>141</v>
      </c>
      <c r="C50" s="153">
        <v>1915</v>
      </c>
      <c r="D50" s="153">
        <v>2009</v>
      </c>
      <c r="E50" s="153">
        <v>2075</v>
      </c>
      <c r="F50" s="122">
        <f t="shared" si="0"/>
        <v>8.3550913838120106E-2</v>
      </c>
      <c r="G50" s="155">
        <f t="shared" si="1"/>
        <v>160</v>
      </c>
      <c r="H50" s="155">
        <f t="shared" si="2"/>
        <v>66</v>
      </c>
    </row>
    <row r="51" spans="1:8">
      <c r="A51" s="89">
        <v>50</v>
      </c>
      <c r="B51" s="90" t="s">
        <v>142</v>
      </c>
      <c r="C51" s="153">
        <v>5652</v>
      </c>
      <c r="D51" s="153">
        <v>5899</v>
      </c>
      <c r="E51" s="153">
        <v>5983</v>
      </c>
      <c r="F51" s="122">
        <f t="shared" si="0"/>
        <v>5.8563340410474167E-2</v>
      </c>
      <c r="G51" s="155">
        <f t="shared" si="1"/>
        <v>331</v>
      </c>
      <c r="H51" s="155">
        <f t="shared" si="2"/>
        <v>84</v>
      </c>
    </row>
    <row r="52" spans="1:8">
      <c r="A52" s="89">
        <v>51</v>
      </c>
      <c r="B52" s="90" t="s">
        <v>143</v>
      </c>
      <c r="C52" s="153">
        <v>5258</v>
      </c>
      <c r="D52" s="153">
        <v>5473</v>
      </c>
      <c r="E52" s="153">
        <v>5548</v>
      </c>
      <c r="F52" s="122">
        <f t="shared" si="0"/>
        <v>5.5154050969950554E-2</v>
      </c>
      <c r="G52" s="155">
        <f t="shared" si="1"/>
        <v>290</v>
      </c>
      <c r="H52" s="155">
        <f t="shared" si="2"/>
        <v>75</v>
      </c>
    </row>
    <row r="53" spans="1:8">
      <c r="A53" s="89">
        <v>52</v>
      </c>
      <c r="B53" s="90" t="s">
        <v>144</v>
      </c>
      <c r="C53" s="153">
        <v>10847</v>
      </c>
      <c r="D53" s="153">
        <v>10902</v>
      </c>
      <c r="E53" s="153">
        <v>11236</v>
      </c>
      <c r="F53" s="122">
        <f t="shared" si="0"/>
        <v>3.5862450447128241E-2</v>
      </c>
      <c r="G53" s="155">
        <f t="shared" si="1"/>
        <v>389</v>
      </c>
      <c r="H53" s="155">
        <f t="shared" si="2"/>
        <v>334</v>
      </c>
    </row>
    <row r="54" spans="1:8">
      <c r="A54" s="89">
        <v>53</v>
      </c>
      <c r="B54" s="90" t="s">
        <v>145</v>
      </c>
      <c r="C54" s="153">
        <v>5962</v>
      </c>
      <c r="D54" s="153">
        <v>6097</v>
      </c>
      <c r="E54" s="153">
        <v>6162</v>
      </c>
      <c r="F54" s="122">
        <f t="shared" si="0"/>
        <v>3.3545790003354579E-2</v>
      </c>
      <c r="G54" s="155">
        <f t="shared" si="1"/>
        <v>200</v>
      </c>
      <c r="H54" s="155">
        <f t="shared" si="2"/>
        <v>65</v>
      </c>
    </row>
    <row r="55" spans="1:8">
      <c r="A55" s="89">
        <v>54</v>
      </c>
      <c r="B55" s="90" t="s">
        <v>146</v>
      </c>
      <c r="C55" s="153">
        <v>19796</v>
      </c>
      <c r="D55" s="153">
        <v>20963</v>
      </c>
      <c r="E55" s="153">
        <v>21212</v>
      </c>
      <c r="F55" s="122">
        <f t="shared" si="0"/>
        <v>7.1529601939785817E-2</v>
      </c>
      <c r="G55" s="155">
        <f t="shared" si="1"/>
        <v>1416</v>
      </c>
      <c r="H55" s="155">
        <f t="shared" si="2"/>
        <v>249</v>
      </c>
    </row>
    <row r="56" spans="1:8">
      <c r="A56" s="89">
        <v>55</v>
      </c>
      <c r="B56" s="90" t="s">
        <v>147</v>
      </c>
      <c r="C56" s="153">
        <v>22342</v>
      </c>
      <c r="D56" s="153">
        <v>23057</v>
      </c>
      <c r="E56" s="153">
        <v>23431</v>
      </c>
      <c r="F56" s="122">
        <f t="shared" si="0"/>
        <v>4.874227911556709E-2</v>
      </c>
      <c r="G56" s="155">
        <f t="shared" si="1"/>
        <v>1089</v>
      </c>
      <c r="H56" s="155">
        <f t="shared" si="2"/>
        <v>374</v>
      </c>
    </row>
    <row r="57" spans="1:8">
      <c r="A57" s="89">
        <v>56</v>
      </c>
      <c r="B57" s="90" t="s">
        <v>148</v>
      </c>
      <c r="C57" s="153">
        <v>1939</v>
      </c>
      <c r="D57" s="153">
        <v>1953</v>
      </c>
      <c r="E57" s="153">
        <v>1992</v>
      </c>
      <c r="F57" s="122">
        <f t="shared" si="0"/>
        <v>2.7333677153171736E-2</v>
      </c>
      <c r="G57" s="155">
        <f t="shared" si="1"/>
        <v>53</v>
      </c>
      <c r="H57" s="155">
        <f t="shared" si="2"/>
        <v>39</v>
      </c>
    </row>
    <row r="58" spans="1:8">
      <c r="A58" s="89">
        <v>57</v>
      </c>
      <c r="B58" s="90" t="s">
        <v>149</v>
      </c>
      <c r="C58" s="153">
        <v>3719</v>
      </c>
      <c r="D58" s="153">
        <v>3781</v>
      </c>
      <c r="E58" s="153">
        <v>3831</v>
      </c>
      <c r="F58" s="122">
        <f t="shared" si="0"/>
        <v>3.0115622479161063E-2</v>
      </c>
      <c r="G58" s="155">
        <f t="shared" si="1"/>
        <v>112</v>
      </c>
      <c r="H58" s="155">
        <f t="shared" si="2"/>
        <v>50</v>
      </c>
    </row>
    <row r="59" spans="1:8">
      <c r="A59" s="89">
        <v>58</v>
      </c>
      <c r="B59" s="90" t="s">
        <v>150</v>
      </c>
      <c r="C59" s="153">
        <v>8531</v>
      </c>
      <c r="D59" s="153">
        <v>9035</v>
      </c>
      <c r="E59" s="153">
        <v>9163</v>
      </c>
      <c r="F59" s="122">
        <f t="shared" si="0"/>
        <v>7.4082757003868252E-2</v>
      </c>
      <c r="G59" s="155">
        <f t="shared" si="1"/>
        <v>632</v>
      </c>
      <c r="H59" s="155">
        <f t="shared" si="2"/>
        <v>128</v>
      </c>
    </row>
    <row r="60" spans="1:8">
      <c r="A60" s="89">
        <v>59</v>
      </c>
      <c r="B60" s="90" t="s">
        <v>151</v>
      </c>
      <c r="C60" s="153">
        <v>20871</v>
      </c>
      <c r="D60" s="153">
        <v>21586</v>
      </c>
      <c r="E60" s="153">
        <v>21799</v>
      </c>
      <c r="F60" s="122">
        <f t="shared" si="0"/>
        <v>4.4463609793493362E-2</v>
      </c>
      <c r="G60" s="155">
        <f t="shared" si="1"/>
        <v>928</v>
      </c>
      <c r="H60" s="155">
        <f t="shared" si="2"/>
        <v>213</v>
      </c>
    </row>
    <row r="61" spans="1:8">
      <c r="A61" s="89">
        <v>60</v>
      </c>
      <c r="B61" s="90" t="s">
        <v>152</v>
      </c>
      <c r="C61" s="153">
        <v>7580</v>
      </c>
      <c r="D61" s="153">
        <v>7750</v>
      </c>
      <c r="E61" s="153">
        <v>7838</v>
      </c>
      <c r="F61" s="122">
        <f t="shared" si="0"/>
        <v>3.4036939313984167E-2</v>
      </c>
      <c r="G61" s="155">
        <f t="shared" si="1"/>
        <v>258</v>
      </c>
      <c r="H61" s="155">
        <f t="shared" si="2"/>
        <v>88</v>
      </c>
    </row>
    <row r="62" spans="1:8">
      <c r="A62" s="89">
        <v>61</v>
      </c>
      <c r="B62" s="90" t="s">
        <v>153</v>
      </c>
      <c r="C62" s="153">
        <v>15837</v>
      </c>
      <c r="D62" s="153">
        <v>15986</v>
      </c>
      <c r="E62" s="153">
        <v>16230</v>
      </c>
      <c r="F62" s="122">
        <f t="shared" si="0"/>
        <v>2.481530592915325E-2</v>
      </c>
      <c r="G62" s="155">
        <f t="shared" si="1"/>
        <v>393</v>
      </c>
      <c r="H62" s="155">
        <f t="shared" si="2"/>
        <v>244</v>
      </c>
    </row>
    <row r="63" spans="1:8">
      <c r="A63" s="89">
        <v>62</v>
      </c>
      <c r="B63" s="90" t="s">
        <v>154</v>
      </c>
      <c r="C63" s="153">
        <v>1119</v>
      </c>
      <c r="D63" s="153">
        <v>1219</v>
      </c>
      <c r="E63" s="153">
        <v>1227</v>
      </c>
      <c r="F63" s="122">
        <f t="shared" si="0"/>
        <v>9.6514745308310987E-2</v>
      </c>
      <c r="G63" s="155">
        <f t="shared" si="1"/>
        <v>108</v>
      </c>
      <c r="H63" s="155">
        <f t="shared" si="2"/>
        <v>8</v>
      </c>
    </row>
    <row r="64" spans="1:8">
      <c r="A64" s="89">
        <v>63</v>
      </c>
      <c r="B64" s="90" t="s">
        <v>155</v>
      </c>
      <c r="C64" s="153">
        <v>10540</v>
      </c>
      <c r="D64" s="153">
        <v>11196</v>
      </c>
      <c r="E64" s="153">
        <v>11489</v>
      </c>
      <c r="F64" s="122">
        <f t="shared" si="0"/>
        <v>9.0037950664136626E-2</v>
      </c>
      <c r="G64" s="155">
        <f t="shared" si="1"/>
        <v>949</v>
      </c>
      <c r="H64" s="155">
        <f t="shared" si="2"/>
        <v>293</v>
      </c>
    </row>
    <row r="65" spans="1:8">
      <c r="A65" s="89">
        <v>64</v>
      </c>
      <c r="B65" s="90" t="s">
        <v>156</v>
      </c>
      <c r="C65" s="153">
        <v>7933</v>
      </c>
      <c r="D65" s="153">
        <v>8075</v>
      </c>
      <c r="E65" s="153">
        <v>8207</v>
      </c>
      <c r="F65" s="122">
        <f t="shared" si="0"/>
        <v>3.453926635572923E-2</v>
      </c>
      <c r="G65" s="155">
        <f t="shared" si="1"/>
        <v>274</v>
      </c>
      <c r="H65" s="155">
        <f t="shared" si="2"/>
        <v>132</v>
      </c>
    </row>
    <row r="66" spans="1:8">
      <c r="A66" s="89">
        <v>65</v>
      </c>
      <c r="B66" s="90" t="s">
        <v>157</v>
      </c>
      <c r="C66" s="153">
        <v>6410</v>
      </c>
      <c r="D66" s="153">
        <v>6787</v>
      </c>
      <c r="E66" s="153">
        <v>6892</v>
      </c>
      <c r="F66" s="122">
        <f t="shared" si="0"/>
        <v>7.5195007800312019E-2</v>
      </c>
      <c r="G66" s="155">
        <f t="shared" si="1"/>
        <v>482</v>
      </c>
      <c r="H66" s="155">
        <f t="shared" si="2"/>
        <v>105</v>
      </c>
    </row>
    <row r="67" spans="1:8">
      <c r="A67" s="89">
        <v>66</v>
      </c>
      <c r="B67" s="90" t="s">
        <v>158</v>
      </c>
      <c r="C67" s="153">
        <v>5257</v>
      </c>
      <c r="D67" s="153">
        <v>5435</v>
      </c>
      <c r="E67" s="153">
        <v>5541</v>
      </c>
      <c r="F67" s="122">
        <f t="shared" ref="F67:F83" si="3">(E67-C67)/C67</f>
        <v>5.4023207152368267E-2</v>
      </c>
      <c r="G67" s="155">
        <f t="shared" ref="G67:G83" si="4">E67-C67</f>
        <v>284</v>
      </c>
      <c r="H67" s="155">
        <f t="shared" ref="H67:H83" si="5">E67-D67</f>
        <v>106</v>
      </c>
    </row>
    <row r="68" spans="1:8">
      <c r="A68" s="89">
        <v>67</v>
      </c>
      <c r="B68" s="90" t="s">
        <v>159</v>
      </c>
      <c r="C68" s="153">
        <v>10443</v>
      </c>
      <c r="D68" s="153">
        <v>10536</v>
      </c>
      <c r="E68" s="153">
        <v>10712</v>
      </c>
      <c r="F68" s="122">
        <f t="shared" si="3"/>
        <v>2.5758881547448053E-2</v>
      </c>
      <c r="G68" s="155">
        <f t="shared" si="4"/>
        <v>269</v>
      </c>
      <c r="H68" s="155">
        <f t="shared" si="5"/>
        <v>176</v>
      </c>
    </row>
    <row r="69" spans="1:8">
      <c r="A69" s="89">
        <v>68</v>
      </c>
      <c r="B69" s="90" t="s">
        <v>160</v>
      </c>
      <c r="C69" s="153">
        <v>5763</v>
      </c>
      <c r="D69" s="153">
        <v>6135</v>
      </c>
      <c r="E69" s="153">
        <v>6307</v>
      </c>
      <c r="F69" s="122">
        <f t="shared" si="3"/>
        <v>9.4395280235988199E-2</v>
      </c>
      <c r="G69" s="155">
        <f t="shared" si="4"/>
        <v>544</v>
      </c>
      <c r="H69" s="155">
        <f t="shared" si="5"/>
        <v>172</v>
      </c>
    </row>
    <row r="70" spans="1:8">
      <c r="A70" s="89">
        <v>69</v>
      </c>
      <c r="B70" s="90" t="s">
        <v>161</v>
      </c>
      <c r="C70" s="153">
        <v>1084</v>
      </c>
      <c r="D70" s="153">
        <v>1115</v>
      </c>
      <c r="E70" s="153">
        <v>1138</v>
      </c>
      <c r="F70" s="122">
        <f t="shared" si="3"/>
        <v>4.9815498154981548E-2</v>
      </c>
      <c r="G70" s="155">
        <f t="shared" si="4"/>
        <v>54</v>
      </c>
      <c r="H70" s="155">
        <f t="shared" si="5"/>
        <v>23</v>
      </c>
    </row>
    <row r="71" spans="1:8">
      <c r="A71" s="89">
        <v>70</v>
      </c>
      <c r="B71" s="90" t="s">
        <v>162</v>
      </c>
      <c r="C71" s="153">
        <v>3874</v>
      </c>
      <c r="D71" s="153">
        <v>4033</v>
      </c>
      <c r="E71" s="153">
        <v>4114</v>
      </c>
      <c r="F71" s="122">
        <f t="shared" si="3"/>
        <v>6.1951471347444505E-2</v>
      </c>
      <c r="G71" s="155">
        <f t="shared" si="4"/>
        <v>240</v>
      </c>
      <c r="H71" s="155">
        <f t="shared" si="5"/>
        <v>81</v>
      </c>
    </row>
    <row r="72" spans="1:8">
      <c r="A72" s="89">
        <v>71</v>
      </c>
      <c r="B72" s="90" t="s">
        <v>163</v>
      </c>
      <c r="C72" s="153">
        <v>4390</v>
      </c>
      <c r="D72" s="153">
        <v>4527</v>
      </c>
      <c r="E72" s="153">
        <v>4629</v>
      </c>
      <c r="F72" s="122">
        <f t="shared" si="3"/>
        <v>5.4441913439635538E-2</v>
      </c>
      <c r="G72" s="155">
        <f t="shared" si="4"/>
        <v>239</v>
      </c>
      <c r="H72" s="155">
        <f t="shared" si="5"/>
        <v>102</v>
      </c>
    </row>
    <row r="73" spans="1:8">
      <c r="A73" s="89">
        <v>72</v>
      </c>
      <c r="B73" s="90" t="s">
        <v>164</v>
      </c>
      <c r="C73" s="153">
        <v>3384</v>
      </c>
      <c r="D73" s="153">
        <v>3495</v>
      </c>
      <c r="E73" s="153">
        <v>3509</v>
      </c>
      <c r="F73" s="122">
        <f t="shared" si="3"/>
        <v>3.6938534278959809E-2</v>
      </c>
      <c r="G73" s="155">
        <f t="shared" si="4"/>
        <v>125</v>
      </c>
      <c r="H73" s="155">
        <f t="shared" si="5"/>
        <v>14</v>
      </c>
    </row>
    <row r="74" spans="1:8">
      <c r="A74" s="89">
        <v>73</v>
      </c>
      <c r="B74" s="90" t="s">
        <v>165</v>
      </c>
      <c r="C74" s="153">
        <v>1900</v>
      </c>
      <c r="D74" s="153">
        <v>2043</v>
      </c>
      <c r="E74" s="153">
        <v>2048</v>
      </c>
      <c r="F74" s="122">
        <f t="shared" si="3"/>
        <v>7.7894736842105267E-2</v>
      </c>
      <c r="G74" s="155">
        <f t="shared" si="4"/>
        <v>148</v>
      </c>
      <c r="H74" s="155">
        <f t="shared" si="5"/>
        <v>5</v>
      </c>
    </row>
    <row r="75" spans="1:8">
      <c r="A75" s="89">
        <v>74</v>
      </c>
      <c r="B75" s="90" t="s">
        <v>166</v>
      </c>
      <c r="C75" s="153">
        <v>3859</v>
      </c>
      <c r="D75" s="153">
        <v>4002</v>
      </c>
      <c r="E75" s="153">
        <v>4069</v>
      </c>
      <c r="F75" s="122">
        <f t="shared" si="3"/>
        <v>5.4418243068152371E-2</v>
      </c>
      <c r="G75" s="155">
        <f t="shared" si="4"/>
        <v>210</v>
      </c>
      <c r="H75" s="155">
        <f t="shared" si="5"/>
        <v>67</v>
      </c>
    </row>
    <row r="76" spans="1:8">
      <c r="A76" s="89">
        <v>75</v>
      </c>
      <c r="B76" s="90" t="s">
        <v>167</v>
      </c>
      <c r="C76" s="153">
        <v>1115</v>
      </c>
      <c r="D76" s="153">
        <v>1175</v>
      </c>
      <c r="E76" s="153">
        <v>1195</v>
      </c>
      <c r="F76" s="122">
        <f t="shared" si="3"/>
        <v>7.1748878923766815E-2</v>
      </c>
      <c r="G76" s="155">
        <f t="shared" si="4"/>
        <v>80</v>
      </c>
      <c r="H76" s="155">
        <f t="shared" si="5"/>
        <v>20</v>
      </c>
    </row>
    <row r="77" spans="1:8">
      <c r="A77" s="89">
        <v>76</v>
      </c>
      <c r="B77" s="90" t="s">
        <v>168</v>
      </c>
      <c r="C77" s="153">
        <v>1668</v>
      </c>
      <c r="D77" s="153">
        <v>1647</v>
      </c>
      <c r="E77" s="153">
        <v>1691</v>
      </c>
      <c r="F77" s="122">
        <f t="shared" si="3"/>
        <v>1.3788968824940047E-2</v>
      </c>
      <c r="G77" s="155">
        <f t="shared" si="4"/>
        <v>23</v>
      </c>
      <c r="H77" s="155">
        <f t="shared" si="5"/>
        <v>44</v>
      </c>
    </row>
    <row r="78" spans="1:8">
      <c r="A78" s="89">
        <v>77</v>
      </c>
      <c r="B78" s="90" t="s">
        <v>169</v>
      </c>
      <c r="C78" s="153">
        <v>5988</v>
      </c>
      <c r="D78" s="153">
        <v>6421</v>
      </c>
      <c r="E78" s="153">
        <v>6507</v>
      </c>
      <c r="F78" s="122">
        <f t="shared" si="3"/>
        <v>8.6673346693386777E-2</v>
      </c>
      <c r="G78" s="155">
        <f t="shared" si="4"/>
        <v>519</v>
      </c>
      <c r="H78" s="155">
        <f t="shared" si="5"/>
        <v>86</v>
      </c>
    </row>
    <row r="79" spans="1:8">
      <c r="A79" s="89">
        <v>78</v>
      </c>
      <c r="B79" s="90" t="s">
        <v>170</v>
      </c>
      <c r="C79" s="153">
        <v>4938</v>
      </c>
      <c r="D79" s="153">
        <v>5111</v>
      </c>
      <c r="E79" s="153">
        <v>5187</v>
      </c>
      <c r="F79" s="122">
        <f t="shared" si="3"/>
        <v>5.0425273390036454E-2</v>
      </c>
      <c r="G79" s="155">
        <f t="shared" si="4"/>
        <v>249</v>
      </c>
      <c r="H79" s="155">
        <f t="shared" si="5"/>
        <v>76</v>
      </c>
    </row>
    <row r="80" spans="1:8">
      <c r="A80" s="89">
        <v>79</v>
      </c>
      <c r="B80" s="90" t="s">
        <v>171</v>
      </c>
      <c r="C80" s="153">
        <v>1451</v>
      </c>
      <c r="D80" s="153">
        <v>1451</v>
      </c>
      <c r="E80" s="153">
        <v>1528</v>
      </c>
      <c r="F80" s="122">
        <f t="shared" si="3"/>
        <v>5.3066850447966919E-2</v>
      </c>
      <c r="G80" s="155">
        <f t="shared" si="4"/>
        <v>77</v>
      </c>
      <c r="H80" s="155">
        <f t="shared" si="5"/>
        <v>77</v>
      </c>
    </row>
    <row r="81" spans="1:8">
      <c r="A81" s="89">
        <v>80</v>
      </c>
      <c r="B81" s="90" t="s">
        <v>172</v>
      </c>
      <c r="C81" s="153">
        <v>5721</v>
      </c>
      <c r="D81" s="153">
        <v>5957</v>
      </c>
      <c r="E81" s="153">
        <v>6077</v>
      </c>
      <c r="F81" s="122">
        <f t="shared" si="3"/>
        <v>6.222688341199091E-2</v>
      </c>
      <c r="G81" s="155">
        <f t="shared" si="4"/>
        <v>356</v>
      </c>
      <c r="H81" s="155">
        <f t="shared" si="5"/>
        <v>120</v>
      </c>
    </row>
    <row r="82" spans="1:8" ht="15" thickBot="1">
      <c r="A82" s="89">
        <v>81</v>
      </c>
      <c r="B82" s="90" t="s">
        <v>173</v>
      </c>
      <c r="C82" s="153">
        <v>6655</v>
      </c>
      <c r="D82" s="153">
        <v>7080</v>
      </c>
      <c r="E82" s="153">
        <v>7206</v>
      </c>
      <c r="F82" s="122">
        <f t="shared" si="3"/>
        <v>8.2794891059353865E-2</v>
      </c>
      <c r="G82" s="155">
        <f t="shared" si="4"/>
        <v>551</v>
      </c>
      <c r="H82" s="155">
        <f t="shared" si="5"/>
        <v>126</v>
      </c>
    </row>
    <row r="83" spans="1:8" ht="15" thickBot="1">
      <c r="A83" s="165" t="s">
        <v>174</v>
      </c>
      <c r="B83" s="166"/>
      <c r="C83" s="156">
        <v>1662456</v>
      </c>
      <c r="D83" s="156">
        <v>1712487</v>
      </c>
      <c r="E83" s="156">
        <v>1728832</v>
      </c>
      <c r="F83" s="124">
        <f t="shared" si="3"/>
        <v>3.9926470234400185E-2</v>
      </c>
      <c r="G83" s="157">
        <f t="shared" si="4"/>
        <v>66376</v>
      </c>
      <c r="H83" s="157">
        <f t="shared" si="5"/>
        <v>16345</v>
      </c>
    </row>
  </sheetData>
  <mergeCells count="1">
    <mergeCell ref="A83:B8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1"/>
  <sheetViews>
    <sheetView topLeftCell="C79" workbookViewId="0">
      <selection activeCell="H96" sqref="H96"/>
    </sheetView>
  </sheetViews>
  <sheetFormatPr defaultRowHeight="14.5"/>
  <cols>
    <col min="2" max="2" width="34.6328125" customWidth="1"/>
    <col min="3" max="3" width="10.36328125" customWidth="1"/>
    <col min="4" max="4" width="10.54296875" customWidth="1"/>
    <col min="5" max="5" width="11.453125" customWidth="1"/>
    <col min="6" max="6" width="24.36328125" customWidth="1"/>
    <col min="7" max="7" width="23.6328125" customWidth="1"/>
    <col min="8" max="8" width="30.81640625" customWidth="1"/>
  </cols>
  <sheetData>
    <row r="1" spans="1:8" ht="29.5" thickBot="1">
      <c r="A1" s="16" t="s">
        <v>1</v>
      </c>
      <c r="B1" s="7" t="s">
        <v>91</v>
      </c>
      <c r="C1" s="36">
        <v>41913</v>
      </c>
      <c r="D1" s="36">
        <v>42248</v>
      </c>
      <c r="E1" s="36">
        <v>42278</v>
      </c>
      <c r="F1" s="1" t="s">
        <v>312</v>
      </c>
      <c r="G1" s="1" t="s">
        <v>313</v>
      </c>
      <c r="H1" s="2" t="s">
        <v>314</v>
      </c>
    </row>
    <row r="2" spans="1:8">
      <c r="A2" s="158">
        <v>1</v>
      </c>
      <c r="B2" s="117" t="s">
        <v>2</v>
      </c>
      <c r="C2" s="152">
        <v>14921</v>
      </c>
      <c r="D2" s="152">
        <v>16304</v>
      </c>
      <c r="E2" s="152">
        <v>16432</v>
      </c>
      <c r="F2" s="121">
        <f>(E2-C2)/C2</f>
        <v>0.10126667113464245</v>
      </c>
      <c r="G2" s="154">
        <f>E2-C2</f>
        <v>1511</v>
      </c>
      <c r="H2" s="154">
        <f>E2-D2</f>
        <v>128</v>
      </c>
    </row>
    <row r="3" spans="1:8">
      <c r="A3" s="69">
        <v>2</v>
      </c>
      <c r="B3" s="70" t="s">
        <v>3</v>
      </c>
      <c r="C3" s="153">
        <v>2699</v>
      </c>
      <c r="D3" s="153">
        <v>3280</v>
      </c>
      <c r="E3" s="153">
        <v>3441</v>
      </c>
      <c r="F3" s="122">
        <f t="shared" ref="F3:F66" si="0">(E3-C3)/C3</f>
        <v>0.2749166357910337</v>
      </c>
      <c r="G3" s="155">
        <f t="shared" ref="G3:G66" si="1">E3-C3</f>
        <v>742</v>
      </c>
      <c r="H3" s="155">
        <f t="shared" ref="H3:H66" si="2">E3-D3</f>
        <v>161</v>
      </c>
    </row>
    <row r="4" spans="1:8">
      <c r="A4" s="69">
        <v>3</v>
      </c>
      <c r="B4" s="70" t="s">
        <v>4</v>
      </c>
      <c r="C4" s="153">
        <v>1154</v>
      </c>
      <c r="D4" s="153">
        <v>1171</v>
      </c>
      <c r="E4" s="153">
        <v>1175</v>
      </c>
      <c r="F4" s="122">
        <f t="shared" si="0"/>
        <v>1.8197573656845753E-2</v>
      </c>
      <c r="G4" s="155">
        <f t="shared" si="1"/>
        <v>21</v>
      </c>
      <c r="H4" s="155">
        <f t="shared" si="2"/>
        <v>4</v>
      </c>
    </row>
    <row r="5" spans="1:8">
      <c r="A5" s="69">
        <v>5</v>
      </c>
      <c r="B5" s="70" t="s">
        <v>5</v>
      </c>
      <c r="C5" s="153">
        <v>697</v>
      </c>
      <c r="D5" s="153">
        <v>639</v>
      </c>
      <c r="E5" s="153">
        <v>638</v>
      </c>
      <c r="F5" s="122">
        <f t="shared" si="0"/>
        <v>-8.4648493543758974E-2</v>
      </c>
      <c r="G5" s="155">
        <f t="shared" si="1"/>
        <v>-59</v>
      </c>
      <c r="H5" s="155">
        <f t="shared" si="2"/>
        <v>-1</v>
      </c>
    </row>
    <row r="6" spans="1:8">
      <c r="A6" s="69">
        <v>6</v>
      </c>
      <c r="B6" s="70" t="s">
        <v>6</v>
      </c>
      <c r="C6" s="153">
        <v>51</v>
      </c>
      <c r="D6" s="153">
        <v>50</v>
      </c>
      <c r="E6" s="153">
        <v>49</v>
      </c>
      <c r="F6" s="122">
        <f t="shared" si="0"/>
        <v>-3.9215686274509803E-2</v>
      </c>
      <c r="G6" s="155">
        <f t="shared" si="1"/>
        <v>-2</v>
      </c>
      <c r="H6" s="155">
        <f t="shared" si="2"/>
        <v>-1</v>
      </c>
    </row>
    <row r="7" spans="1:8">
      <c r="A7" s="69">
        <v>7</v>
      </c>
      <c r="B7" s="70" t="s">
        <v>7</v>
      </c>
      <c r="C7" s="153">
        <v>934</v>
      </c>
      <c r="D7" s="153">
        <v>937</v>
      </c>
      <c r="E7" s="153">
        <v>929</v>
      </c>
      <c r="F7" s="122">
        <f t="shared" si="0"/>
        <v>-5.3533190578158455E-3</v>
      </c>
      <c r="G7" s="155">
        <f t="shared" si="1"/>
        <v>-5</v>
      </c>
      <c r="H7" s="155">
        <f t="shared" si="2"/>
        <v>-8</v>
      </c>
    </row>
    <row r="8" spans="1:8">
      <c r="A8" s="69">
        <v>8</v>
      </c>
      <c r="B8" s="70" t="s">
        <v>8</v>
      </c>
      <c r="C8" s="153">
        <v>4573</v>
      </c>
      <c r="D8" s="153">
        <v>4728</v>
      </c>
      <c r="E8" s="153">
        <v>4729</v>
      </c>
      <c r="F8" s="122">
        <f t="shared" si="0"/>
        <v>3.4113273562212991E-2</v>
      </c>
      <c r="G8" s="155">
        <f t="shared" si="1"/>
        <v>156</v>
      </c>
      <c r="H8" s="155">
        <f t="shared" si="2"/>
        <v>1</v>
      </c>
    </row>
    <row r="9" spans="1:8">
      <c r="A9" s="69">
        <v>9</v>
      </c>
      <c r="B9" s="70" t="s">
        <v>9</v>
      </c>
      <c r="C9" s="153">
        <v>483</v>
      </c>
      <c r="D9" s="153">
        <v>468</v>
      </c>
      <c r="E9" s="153">
        <v>456</v>
      </c>
      <c r="F9" s="122">
        <f t="shared" si="0"/>
        <v>-5.5900621118012424E-2</v>
      </c>
      <c r="G9" s="155">
        <f t="shared" si="1"/>
        <v>-27</v>
      </c>
      <c r="H9" s="155">
        <f t="shared" si="2"/>
        <v>-12</v>
      </c>
    </row>
    <row r="10" spans="1:8">
      <c r="A10" s="71">
        <v>10</v>
      </c>
      <c r="B10" s="70" t="s">
        <v>10</v>
      </c>
      <c r="C10" s="153">
        <v>41145</v>
      </c>
      <c r="D10" s="153">
        <v>41511</v>
      </c>
      <c r="E10" s="153">
        <v>41580</v>
      </c>
      <c r="F10" s="122">
        <f t="shared" si="0"/>
        <v>1.0572366022602989E-2</v>
      </c>
      <c r="G10" s="155">
        <f t="shared" si="1"/>
        <v>435</v>
      </c>
      <c r="H10" s="155">
        <f t="shared" si="2"/>
        <v>69</v>
      </c>
    </row>
    <row r="11" spans="1:8">
      <c r="A11" s="71">
        <v>11</v>
      </c>
      <c r="B11" s="70" t="s">
        <v>11</v>
      </c>
      <c r="C11" s="153">
        <v>635</v>
      </c>
      <c r="D11" s="153">
        <v>641</v>
      </c>
      <c r="E11" s="153">
        <v>633</v>
      </c>
      <c r="F11" s="122">
        <f t="shared" si="0"/>
        <v>-3.1496062992125984E-3</v>
      </c>
      <c r="G11" s="155">
        <f t="shared" si="1"/>
        <v>-2</v>
      </c>
      <c r="H11" s="155">
        <f t="shared" si="2"/>
        <v>-8</v>
      </c>
    </row>
    <row r="12" spans="1:8">
      <c r="A12" s="71">
        <v>12</v>
      </c>
      <c r="B12" s="70" t="s">
        <v>12</v>
      </c>
      <c r="C12" s="153">
        <v>39</v>
      </c>
      <c r="D12" s="153">
        <v>41</v>
      </c>
      <c r="E12" s="153">
        <v>39</v>
      </c>
      <c r="F12" s="122">
        <f t="shared" si="0"/>
        <v>0</v>
      </c>
      <c r="G12" s="155">
        <f t="shared" si="1"/>
        <v>0</v>
      </c>
      <c r="H12" s="155">
        <f t="shared" si="2"/>
        <v>-2</v>
      </c>
    </row>
    <row r="13" spans="1:8">
      <c r="A13" s="71">
        <v>13</v>
      </c>
      <c r="B13" s="70" t="s">
        <v>13</v>
      </c>
      <c r="C13" s="153">
        <v>17210</v>
      </c>
      <c r="D13" s="153">
        <v>16759</v>
      </c>
      <c r="E13" s="153">
        <v>16736</v>
      </c>
      <c r="F13" s="122">
        <f t="shared" si="0"/>
        <v>-2.7542126670540384E-2</v>
      </c>
      <c r="G13" s="155">
        <f t="shared" si="1"/>
        <v>-474</v>
      </c>
      <c r="H13" s="155">
        <f t="shared" si="2"/>
        <v>-23</v>
      </c>
    </row>
    <row r="14" spans="1:8">
      <c r="A14" s="71">
        <v>14</v>
      </c>
      <c r="B14" s="70" t="s">
        <v>14</v>
      </c>
      <c r="C14" s="153">
        <v>34675</v>
      </c>
      <c r="D14" s="153">
        <v>33101</v>
      </c>
      <c r="E14" s="153">
        <v>33140</v>
      </c>
      <c r="F14" s="122">
        <f t="shared" si="0"/>
        <v>-4.426820475847152E-2</v>
      </c>
      <c r="G14" s="155">
        <f t="shared" si="1"/>
        <v>-1535</v>
      </c>
      <c r="H14" s="155">
        <f t="shared" si="2"/>
        <v>39</v>
      </c>
    </row>
    <row r="15" spans="1:8">
      <c r="A15" s="71">
        <v>15</v>
      </c>
      <c r="B15" s="70" t="s">
        <v>15</v>
      </c>
      <c r="C15" s="153">
        <v>6735</v>
      </c>
      <c r="D15" s="153">
        <v>6550</v>
      </c>
      <c r="E15" s="153">
        <v>6558</v>
      </c>
      <c r="F15" s="122">
        <f t="shared" si="0"/>
        <v>-2.6280623608017816E-2</v>
      </c>
      <c r="G15" s="155">
        <f t="shared" si="1"/>
        <v>-177</v>
      </c>
      <c r="H15" s="155">
        <f t="shared" si="2"/>
        <v>8</v>
      </c>
    </row>
    <row r="16" spans="1:8">
      <c r="A16" s="71">
        <v>16</v>
      </c>
      <c r="B16" s="70" t="s">
        <v>16</v>
      </c>
      <c r="C16" s="153">
        <v>10794</v>
      </c>
      <c r="D16" s="153">
        <v>10629</v>
      </c>
      <c r="E16" s="153">
        <v>10673</v>
      </c>
      <c r="F16" s="122">
        <f t="shared" si="0"/>
        <v>-1.1209931443394478E-2</v>
      </c>
      <c r="G16" s="155">
        <f t="shared" si="1"/>
        <v>-121</v>
      </c>
      <c r="H16" s="155">
        <f t="shared" si="2"/>
        <v>44</v>
      </c>
    </row>
    <row r="17" spans="1:8">
      <c r="A17" s="71">
        <v>17</v>
      </c>
      <c r="B17" s="70" t="s">
        <v>17</v>
      </c>
      <c r="C17" s="153">
        <v>2207</v>
      </c>
      <c r="D17" s="153">
        <v>2302</v>
      </c>
      <c r="E17" s="153">
        <v>2335</v>
      </c>
      <c r="F17" s="122">
        <f t="shared" si="0"/>
        <v>5.7997281377435435E-2</v>
      </c>
      <c r="G17" s="155">
        <f t="shared" si="1"/>
        <v>128</v>
      </c>
      <c r="H17" s="155">
        <f t="shared" si="2"/>
        <v>33</v>
      </c>
    </row>
    <row r="18" spans="1:8">
      <c r="A18" s="71">
        <v>18</v>
      </c>
      <c r="B18" s="70" t="s">
        <v>18</v>
      </c>
      <c r="C18" s="153">
        <v>8825</v>
      </c>
      <c r="D18" s="153">
        <v>8362</v>
      </c>
      <c r="E18" s="153">
        <v>8339</v>
      </c>
      <c r="F18" s="122">
        <f t="shared" si="0"/>
        <v>-5.5070821529745045E-2</v>
      </c>
      <c r="G18" s="155">
        <f t="shared" si="1"/>
        <v>-486</v>
      </c>
      <c r="H18" s="155">
        <f t="shared" si="2"/>
        <v>-23</v>
      </c>
    </row>
    <row r="19" spans="1:8">
      <c r="A19" s="71">
        <v>19</v>
      </c>
      <c r="B19" s="70" t="s">
        <v>19</v>
      </c>
      <c r="C19" s="153">
        <v>307</v>
      </c>
      <c r="D19" s="153">
        <v>308</v>
      </c>
      <c r="E19" s="153">
        <v>305</v>
      </c>
      <c r="F19" s="122">
        <f t="shared" si="0"/>
        <v>-6.5146579804560263E-3</v>
      </c>
      <c r="G19" s="155">
        <f t="shared" si="1"/>
        <v>-2</v>
      </c>
      <c r="H19" s="155">
        <f t="shared" si="2"/>
        <v>-3</v>
      </c>
    </row>
    <row r="20" spans="1:8">
      <c r="A20" s="71">
        <v>20</v>
      </c>
      <c r="B20" s="70" t="s">
        <v>20</v>
      </c>
      <c r="C20" s="153">
        <v>4235</v>
      </c>
      <c r="D20" s="153">
        <v>4302</v>
      </c>
      <c r="E20" s="153">
        <v>4322</v>
      </c>
      <c r="F20" s="122">
        <f t="shared" si="0"/>
        <v>2.0543093270365999E-2</v>
      </c>
      <c r="G20" s="155">
        <f t="shared" si="1"/>
        <v>87</v>
      </c>
      <c r="H20" s="155">
        <f t="shared" si="2"/>
        <v>20</v>
      </c>
    </row>
    <row r="21" spans="1:8">
      <c r="A21" s="71">
        <v>21</v>
      </c>
      <c r="B21" s="70" t="s">
        <v>21</v>
      </c>
      <c r="C21" s="153">
        <v>281</v>
      </c>
      <c r="D21" s="153">
        <v>304</v>
      </c>
      <c r="E21" s="153">
        <v>312</v>
      </c>
      <c r="F21" s="122">
        <f t="shared" si="0"/>
        <v>0.1103202846975089</v>
      </c>
      <c r="G21" s="155">
        <f t="shared" si="1"/>
        <v>31</v>
      </c>
      <c r="H21" s="155">
        <f t="shared" si="2"/>
        <v>8</v>
      </c>
    </row>
    <row r="22" spans="1:8">
      <c r="A22" s="71">
        <v>22</v>
      </c>
      <c r="B22" s="70" t="s">
        <v>22</v>
      </c>
      <c r="C22" s="153">
        <v>12338</v>
      </c>
      <c r="D22" s="153">
        <v>12597</v>
      </c>
      <c r="E22" s="153">
        <v>12608</v>
      </c>
      <c r="F22" s="122">
        <f t="shared" si="0"/>
        <v>2.1883611606419193E-2</v>
      </c>
      <c r="G22" s="155">
        <f t="shared" si="1"/>
        <v>270</v>
      </c>
      <c r="H22" s="155">
        <f t="shared" si="2"/>
        <v>11</v>
      </c>
    </row>
    <row r="23" spans="1:8">
      <c r="A23" s="71">
        <v>23</v>
      </c>
      <c r="B23" s="70" t="s">
        <v>23</v>
      </c>
      <c r="C23" s="153">
        <v>13404</v>
      </c>
      <c r="D23" s="153">
        <v>13729</v>
      </c>
      <c r="E23" s="153">
        <v>13707</v>
      </c>
      <c r="F23" s="122">
        <f t="shared" si="0"/>
        <v>2.2605192479856758E-2</v>
      </c>
      <c r="G23" s="155">
        <f t="shared" si="1"/>
        <v>303</v>
      </c>
      <c r="H23" s="155">
        <f t="shared" si="2"/>
        <v>-22</v>
      </c>
    </row>
    <row r="24" spans="1:8">
      <c r="A24" s="71">
        <v>24</v>
      </c>
      <c r="B24" s="70" t="s">
        <v>24</v>
      </c>
      <c r="C24" s="153">
        <v>7766</v>
      </c>
      <c r="D24" s="153">
        <v>7536</v>
      </c>
      <c r="E24" s="153">
        <v>7525</v>
      </c>
      <c r="F24" s="122">
        <f t="shared" si="0"/>
        <v>-3.1032706670100437E-2</v>
      </c>
      <c r="G24" s="155">
        <f t="shared" si="1"/>
        <v>-241</v>
      </c>
      <c r="H24" s="155">
        <f t="shared" si="2"/>
        <v>-11</v>
      </c>
    </row>
    <row r="25" spans="1:8">
      <c r="A25" s="71">
        <v>25</v>
      </c>
      <c r="B25" s="70" t="s">
        <v>25</v>
      </c>
      <c r="C25" s="153">
        <v>34702</v>
      </c>
      <c r="D25" s="153">
        <v>34939</v>
      </c>
      <c r="E25" s="153">
        <v>35106</v>
      </c>
      <c r="F25" s="122">
        <f t="shared" si="0"/>
        <v>1.16419802893205E-2</v>
      </c>
      <c r="G25" s="155">
        <f t="shared" si="1"/>
        <v>404</v>
      </c>
      <c r="H25" s="155">
        <f t="shared" si="2"/>
        <v>167</v>
      </c>
    </row>
    <row r="26" spans="1:8">
      <c r="A26" s="71">
        <v>26</v>
      </c>
      <c r="B26" s="70" t="s">
        <v>26</v>
      </c>
      <c r="C26" s="153">
        <v>1634</v>
      </c>
      <c r="D26" s="153">
        <v>1641</v>
      </c>
      <c r="E26" s="153">
        <v>1629</v>
      </c>
      <c r="F26" s="122">
        <f t="shared" si="0"/>
        <v>-3.0599755201958386E-3</v>
      </c>
      <c r="G26" s="155">
        <f t="shared" si="1"/>
        <v>-5</v>
      </c>
      <c r="H26" s="155">
        <f t="shared" si="2"/>
        <v>-12</v>
      </c>
    </row>
    <row r="27" spans="1:8">
      <c r="A27" s="71">
        <v>27</v>
      </c>
      <c r="B27" s="70" t="s">
        <v>27</v>
      </c>
      <c r="C27" s="153">
        <v>5126</v>
      </c>
      <c r="D27" s="153">
        <v>5430</v>
      </c>
      <c r="E27" s="153">
        <v>5481</v>
      </c>
      <c r="F27" s="122">
        <f t="shared" si="0"/>
        <v>6.9254779555208743E-2</v>
      </c>
      <c r="G27" s="155">
        <f t="shared" si="1"/>
        <v>355</v>
      </c>
      <c r="H27" s="155">
        <f t="shared" si="2"/>
        <v>51</v>
      </c>
    </row>
    <row r="28" spans="1:8">
      <c r="A28" s="71">
        <v>28</v>
      </c>
      <c r="B28" s="70" t="s">
        <v>28</v>
      </c>
      <c r="C28" s="153">
        <v>9132</v>
      </c>
      <c r="D28" s="153">
        <v>9787</v>
      </c>
      <c r="E28" s="153">
        <v>9855</v>
      </c>
      <c r="F28" s="122">
        <f t="shared" si="0"/>
        <v>7.9172141918528255E-2</v>
      </c>
      <c r="G28" s="155">
        <f t="shared" si="1"/>
        <v>723</v>
      </c>
      <c r="H28" s="155">
        <f t="shared" si="2"/>
        <v>68</v>
      </c>
    </row>
    <row r="29" spans="1:8">
      <c r="A29" s="71">
        <v>29</v>
      </c>
      <c r="B29" s="70" t="s">
        <v>29</v>
      </c>
      <c r="C29" s="153">
        <v>3330</v>
      </c>
      <c r="D29" s="153">
        <v>3390</v>
      </c>
      <c r="E29" s="153">
        <v>3394</v>
      </c>
      <c r="F29" s="122">
        <f t="shared" si="0"/>
        <v>1.9219219219219218E-2</v>
      </c>
      <c r="G29" s="155">
        <f t="shared" si="1"/>
        <v>64</v>
      </c>
      <c r="H29" s="155">
        <f t="shared" si="2"/>
        <v>4</v>
      </c>
    </row>
    <row r="30" spans="1:8">
      <c r="A30" s="71">
        <v>30</v>
      </c>
      <c r="B30" s="70" t="s">
        <v>30</v>
      </c>
      <c r="C30" s="153">
        <v>1080</v>
      </c>
      <c r="D30" s="153">
        <v>1093</v>
      </c>
      <c r="E30" s="153">
        <v>1108</v>
      </c>
      <c r="F30" s="122">
        <f t="shared" si="0"/>
        <v>2.5925925925925925E-2</v>
      </c>
      <c r="G30" s="155">
        <f t="shared" si="1"/>
        <v>28</v>
      </c>
      <c r="H30" s="155">
        <f t="shared" si="2"/>
        <v>15</v>
      </c>
    </row>
    <row r="31" spans="1:8">
      <c r="A31" s="71">
        <v>31</v>
      </c>
      <c r="B31" s="70" t="s">
        <v>31</v>
      </c>
      <c r="C31" s="153">
        <v>20723</v>
      </c>
      <c r="D31" s="153">
        <v>21232</v>
      </c>
      <c r="E31" s="153">
        <v>21337</v>
      </c>
      <c r="F31" s="122">
        <f t="shared" si="0"/>
        <v>2.9628914732422913E-2</v>
      </c>
      <c r="G31" s="155">
        <f t="shared" si="1"/>
        <v>614</v>
      </c>
      <c r="H31" s="155">
        <f t="shared" si="2"/>
        <v>105</v>
      </c>
    </row>
    <row r="32" spans="1:8">
      <c r="A32" s="71">
        <v>32</v>
      </c>
      <c r="B32" s="70" t="s">
        <v>32</v>
      </c>
      <c r="C32" s="153">
        <v>6199</v>
      </c>
      <c r="D32" s="153">
        <v>6270</v>
      </c>
      <c r="E32" s="153">
        <v>6316</v>
      </c>
      <c r="F32" s="122">
        <f t="shared" si="0"/>
        <v>1.8874011937409261E-2</v>
      </c>
      <c r="G32" s="155">
        <f t="shared" si="1"/>
        <v>117</v>
      </c>
      <c r="H32" s="155">
        <f t="shared" si="2"/>
        <v>46</v>
      </c>
    </row>
    <row r="33" spans="1:8">
      <c r="A33" s="71">
        <v>33</v>
      </c>
      <c r="B33" s="70" t="s">
        <v>33</v>
      </c>
      <c r="C33" s="153">
        <v>21148</v>
      </c>
      <c r="D33" s="153">
        <v>20596</v>
      </c>
      <c r="E33" s="153">
        <v>20546</v>
      </c>
      <c r="F33" s="122">
        <f t="shared" si="0"/>
        <v>-2.84660487989408E-2</v>
      </c>
      <c r="G33" s="155">
        <f t="shared" si="1"/>
        <v>-602</v>
      </c>
      <c r="H33" s="155">
        <f t="shared" si="2"/>
        <v>-50</v>
      </c>
    </row>
    <row r="34" spans="1:8">
      <c r="A34" s="71">
        <v>35</v>
      </c>
      <c r="B34" s="70" t="s">
        <v>34</v>
      </c>
      <c r="C34" s="153">
        <v>20429</v>
      </c>
      <c r="D34" s="153">
        <v>18700</v>
      </c>
      <c r="E34" s="153">
        <v>18773</v>
      </c>
      <c r="F34" s="122">
        <f t="shared" si="0"/>
        <v>-8.106123647755642E-2</v>
      </c>
      <c r="G34" s="155">
        <f t="shared" si="1"/>
        <v>-1656</v>
      </c>
      <c r="H34" s="155">
        <f t="shared" si="2"/>
        <v>73</v>
      </c>
    </row>
    <row r="35" spans="1:8">
      <c r="A35" s="71">
        <v>36</v>
      </c>
      <c r="B35" s="70" t="s">
        <v>35</v>
      </c>
      <c r="C35" s="153">
        <v>985</v>
      </c>
      <c r="D35" s="153">
        <v>1018</v>
      </c>
      <c r="E35" s="153">
        <v>997</v>
      </c>
      <c r="F35" s="122">
        <f t="shared" si="0"/>
        <v>1.2182741116751269E-2</v>
      </c>
      <c r="G35" s="155">
        <f t="shared" si="1"/>
        <v>12</v>
      </c>
      <c r="H35" s="155">
        <f t="shared" si="2"/>
        <v>-21</v>
      </c>
    </row>
    <row r="36" spans="1:8">
      <c r="A36" s="71">
        <v>37</v>
      </c>
      <c r="B36" s="70" t="s">
        <v>36</v>
      </c>
      <c r="C36" s="153">
        <v>382</v>
      </c>
      <c r="D36" s="153">
        <v>451</v>
      </c>
      <c r="E36" s="153">
        <v>464</v>
      </c>
      <c r="F36" s="122">
        <f t="shared" si="0"/>
        <v>0.21465968586387435</v>
      </c>
      <c r="G36" s="155">
        <f t="shared" si="1"/>
        <v>82</v>
      </c>
      <c r="H36" s="155">
        <f t="shared" si="2"/>
        <v>13</v>
      </c>
    </row>
    <row r="37" spans="1:8">
      <c r="A37" s="71">
        <v>38</v>
      </c>
      <c r="B37" s="70" t="s">
        <v>37</v>
      </c>
      <c r="C37" s="153">
        <v>2933</v>
      </c>
      <c r="D37" s="153">
        <v>3109</v>
      </c>
      <c r="E37" s="153">
        <v>3168</v>
      </c>
      <c r="F37" s="122">
        <f t="shared" si="0"/>
        <v>8.0122741220593249E-2</v>
      </c>
      <c r="G37" s="155">
        <f t="shared" si="1"/>
        <v>235</v>
      </c>
      <c r="H37" s="155">
        <f t="shared" si="2"/>
        <v>59</v>
      </c>
    </row>
    <row r="38" spans="1:8">
      <c r="A38" s="71">
        <v>39</v>
      </c>
      <c r="B38" s="70" t="s">
        <v>38</v>
      </c>
      <c r="C38" s="153">
        <v>138</v>
      </c>
      <c r="D38" s="153">
        <v>150</v>
      </c>
      <c r="E38" s="153">
        <v>149</v>
      </c>
      <c r="F38" s="122">
        <f t="shared" si="0"/>
        <v>7.9710144927536225E-2</v>
      </c>
      <c r="G38" s="155">
        <f t="shared" si="1"/>
        <v>11</v>
      </c>
      <c r="H38" s="155">
        <f t="shared" si="2"/>
        <v>-1</v>
      </c>
    </row>
    <row r="39" spans="1:8">
      <c r="A39" s="71">
        <v>41</v>
      </c>
      <c r="B39" s="70" t="s">
        <v>39</v>
      </c>
      <c r="C39" s="153">
        <v>118237</v>
      </c>
      <c r="D39" s="153">
        <v>124168</v>
      </c>
      <c r="E39" s="153">
        <v>126052</v>
      </c>
      <c r="F39" s="122">
        <f t="shared" si="0"/>
        <v>6.6096061300608105E-2</v>
      </c>
      <c r="G39" s="155">
        <f t="shared" si="1"/>
        <v>7815</v>
      </c>
      <c r="H39" s="155">
        <f t="shared" si="2"/>
        <v>1884</v>
      </c>
    </row>
    <row r="40" spans="1:8">
      <c r="A40" s="71">
        <v>42</v>
      </c>
      <c r="B40" s="70" t="s">
        <v>40</v>
      </c>
      <c r="C40" s="153">
        <v>15113</v>
      </c>
      <c r="D40" s="153">
        <v>15905</v>
      </c>
      <c r="E40" s="153">
        <v>15979</v>
      </c>
      <c r="F40" s="122">
        <f t="shared" si="0"/>
        <v>5.7301660821809042E-2</v>
      </c>
      <c r="G40" s="155">
        <f t="shared" si="1"/>
        <v>866</v>
      </c>
      <c r="H40" s="155">
        <f t="shared" si="2"/>
        <v>74</v>
      </c>
    </row>
    <row r="41" spans="1:8">
      <c r="A41" s="71">
        <v>43</v>
      </c>
      <c r="B41" s="70" t="s">
        <v>41</v>
      </c>
      <c r="C41" s="153">
        <v>52697</v>
      </c>
      <c r="D41" s="153">
        <v>54523</v>
      </c>
      <c r="E41" s="153">
        <v>54862</v>
      </c>
      <c r="F41" s="122">
        <f t="shared" si="0"/>
        <v>4.108393267168909E-2</v>
      </c>
      <c r="G41" s="155">
        <f t="shared" si="1"/>
        <v>2165</v>
      </c>
      <c r="H41" s="155">
        <f t="shared" si="2"/>
        <v>339</v>
      </c>
    </row>
    <row r="42" spans="1:8">
      <c r="A42" s="71">
        <v>45</v>
      </c>
      <c r="B42" s="70" t="s">
        <v>42</v>
      </c>
      <c r="C42" s="153">
        <v>41253</v>
      </c>
      <c r="D42" s="153">
        <v>44749</v>
      </c>
      <c r="E42" s="153">
        <v>45010</v>
      </c>
      <c r="F42" s="122">
        <f t="shared" si="0"/>
        <v>9.1072164448646159E-2</v>
      </c>
      <c r="G42" s="155">
        <f t="shared" si="1"/>
        <v>3757</v>
      </c>
      <c r="H42" s="155">
        <f t="shared" si="2"/>
        <v>261</v>
      </c>
    </row>
    <row r="43" spans="1:8">
      <c r="A43" s="71">
        <v>46</v>
      </c>
      <c r="B43" s="70" t="s">
        <v>43</v>
      </c>
      <c r="C43" s="153">
        <v>111282</v>
      </c>
      <c r="D43" s="153">
        <v>120150</v>
      </c>
      <c r="E43" s="153">
        <v>121119</v>
      </c>
      <c r="F43" s="122">
        <f t="shared" si="0"/>
        <v>8.839704534426053E-2</v>
      </c>
      <c r="G43" s="155">
        <f t="shared" si="1"/>
        <v>9837</v>
      </c>
      <c r="H43" s="155">
        <f t="shared" si="2"/>
        <v>969</v>
      </c>
    </row>
    <row r="44" spans="1:8">
      <c r="A44" s="71">
        <v>47</v>
      </c>
      <c r="B44" s="70" t="s">
        <v>44</v>
      </c>
      <c r="C44" s="153">
        <v>285668</v>
      </c>
      <c r="D44" s="153">
        <v>296001</v>
      </c>
      <c r="E44" s="153">
        <v>296660</v>
      </c>
      <c r="F44" s="122">
        <f t="shared" si="0"/>
        <v>3.8478233473822759E-2</v>
      </c>
      <c r="G44" s="155">
        <f t="shared" si="1"/>
        <v>10992</v>
      </c>
      <c r="H44" s="155">
        <f t="shared" si="2"/>
        <v>659</v>
      </c>
    </row>
    <row r="45" spans="1:8">
      <c r="A45" s="71">
        <v>49</v>
      </c>
      <c r="B45" s="70" t="s">
        <v>45</v>
      </c>
      <c r="C45" s="153">
        <v>120195</v>
      </c>
      <c r="D45" s="153">
        <v>120028</v>
      </c>
      <c r="E45" s="153">
        <v>122093</v>
      </c>
      <c r="F45" s="122">
        <f t="shared" si="0"/>
        <v>1.5791006281459297E-2</v>
      </c>
      <c r="G45" s="155">
        <f t="shared" si="1"/>
        <v>1898</v>
      </c>
      <c r="H45" s="155">
        <f t="shared" si="2"/>
        <v>2065</v>
      </c>
    </row>
    <row r="46" spans="1:8">
      <c r="A46" s="71">
        <v>50</v>
      </c>
      <c r="B46" s="70" t="s">
        <v>46</v>
      </c>
      <c r="C46" s="153">
        <v>2566</v>
      </c>
      <c r="D46" s="153">
        <v>2730</v>
      </c>
      <c r="E46" s="153">
        <v>2601</v>
      </c>
      <c r="F46" s="122">
        <f t="shared" si="0"/>
        <v>1.3639906469212782E-2</v>
      </c>
      <c r="G46" s="155">
        <f t="shared" si="1"/>
        <v>35</v>
      </c>
      <c r="H46" s="155">
        <f t="shared" si="2"/>
        <v>-129</v>
      </c>
    </row>
    <row r="47" spans="1:8">
      <c r="A47" s="71">
        <v>51</v>
      </c>
      <c r="B47" s="70" t="s">
        <v>47</v>
      </c>
      <c r="C47" s="153">
        <v>280</v>
      </c>
      <c r="D47" s="153">
        <v>290</v>
      </c>
      <c r="E47" s="153">
        <v>285</v>
      </c>
      <c r="F47" s="122">
        <f t="shared" si="0"/>
        <v>1.7857142857142856E-2</v>
      </c>
      <c r="G47" s="155">
        <f t="shared" si="1"/>
        <v>5</v>
      </c>
      <c r="H47" s="155">
        <f t="shared" si="2"/>
        <v>-5</v>
      </c>
    </row>
    <row r="48" spans="1:8">
      <c r="A48" s="71">
        <v>52</v>
      </c>
      <c r="B48" s="70" t="s">
        <v>48</v>
      </c>
      <c r="C48" s="153">
        <v>17969</v>
      </c>
      <c r="D48" s="153">
        <v>18265</v>
      </c>
      <c r="E48" s="153">
        <v>18321</v>
      </c>
      <c r="F48" s="122">
        <f t="shared" si="0"/>
        <v>1.9589292670710669E-2</v>
      </c>
      <c r="G48" s="155">
        <f t="shared" si="1"/>
        <v>352</v>
      </c>
      <c r="H48" s="155">
        <f t="shared" si="2"/>
        <v>56</v>
      </c>
    </row>
    <row r="49" spans="1:8">
      <c r="A49" s="71">
        <v>53</v>
      </c>
      <c r="B49" s="70" t="s">
        <v>49</v>
      </c>
      <c r="C49" s="153">
        <v>2543</v>
      </c>
      <c r="D49" s="153">
        <v>2597</v>
      </c>
      <c r="E49" s="153">
        <v>2631</v>
      </c>
      <c r="F49" s="122">
        <f t="shared" si="0"/>
        <v>3.4604797483287458E-2</v>
      </c>
      <c r="G49" s="155">
        <f t="shared" si="1"/>
        <v>88</v>
      </c>
      <c r="H49" s="155">
        <f t="shared" si="2"/>
        <v>34</v>
      </c>
    </row>
    <row r="50" spans="1:8">
      <c r="A50" s="71">
        <v>55</v>
      </c>
      <c r="B50" s="70" t="s">
        <v>50</v>
      </c>
      <c r="C50" s="153">
        <v>16843</v>
      </c>
      <c r="D50" s="153">
        <v>18074</v>
      </c>
      <c r="E50" s="153">
        <v>18030</v>
      </c>
      <c r="F50" s="122">
        <f t="shared" si="0"/>
        <v>7.0474381048506798E-2</v>
      </c>
      <c r="G50" s="155">
        <f t="shared" si="1"/>
        <v>1187</v>
      </c>
      <c r="H50" s="155">
        <f t="shared" si="2"/>
        <v>-44</v>
      </c>
    </row>
    <row r="51" spans="1:8">
      <c r="A51" s="71">
        <v>56</v>
      </c>
      <c r="B51" s="70" t="s">
        <v>51</v>
      </c>
      <c r="C51" s="153">
        <v>98130</v>
      </c>
      <c r="D51" s="153">
        <v>101852</v>
      </c>
      <c r="E51" s="153">
        <v>104158</v>
      </c>
      <c r="F51" s="122">
        <f t="shared" si="0"/>
        <v>6.1428717008050547E-2</v>
      </c>
      <c r="G51" s="155">
        <f t="shared" si="1"/>
        <v>6028</v>
      </c>
      <c r="H51" s="155">
        <f t="shared" si="2"/>
        <v>2306</v>
      </c>
    </row>
    <row r="52" spans="1:8">
      <c r="A52" s="71">
        <v>58</v>
      </c>
      <c r="B52" s="70" t="s">
        <v>52</v>
      </c>
      <c r="C52" s="153">
        <v>2026</v>
      </c>
      <c r="D52" s="153">
        <v>2496</v>
      </c>
      <c r="E52" s="153">
        <v>2540</v>
      </c>
      <c r="F52" s="122">
        <f t="shared" si="0"/>
        <v>0.25370187561697927</v>
      </c>
      <c r="G52" s="155">
        <f t="shared" si="1"/>
        <v>514</v>
      </c>
      <c r="H52" s="155">
        <f t="shared" si="2"/>
        <v>44</v>
      </c>
    </row>
    <row r="53" spans="1:8">
      <c r="A53" s="71">
        <v>59</v>
      </c>
      <c r="B53" s="70" t="s">
        <v>53</v>
      </c>
      <c r="C53" s="153">
        <v>1926</v>
      </c>
      <c r="D53" s="153">
        <v>1969</v>
      </c>
      <c r="E53" s="153">
        <v>1988</v>
      </c>
      <c r="F53" s="122">
        <f t="shared" si="0"/>
        <v>3.2191069574247146E-2</v>
      </c>
      <c r="G53" s="155">
        <f t="shared" si="1"/>
        <v>62</v>
      </c>
      <c r="H53" s="155">
        <f t="shared" si="2"/>
        <v>19</v>
      </c>
    </row>
    <row r="54" spans="1:8">
      <c r="A54" s="71">
        <v>60</v>
      </c>
      <c r="B54" s="70" t="s">
        <v>54</v>
      </c>
      <c r="C54" s="153">
        <v>746</v>
      </c>
      <c r="D54" s="153">
        <v>794</v>
      </c>
      <c r="E54" s="153">
        <v>803</v>
      </c>
      <c r="F54" s="122">
        <f t="shared" si="0"/>
        <v>7.6407506702412864E-2</v>
      </c>
      <c r="G54" s="155">
        <f t="shared" si="1"/>
        <v>57</v>
      </c>
      <c r="H54" s="155">
        <f t="shared" si="2"/>
        <v>9</v>
      </c>
    </row>
    <row r="55" spans="1:8">
      <c r="A55" s="71">
        <v>61</v>
      </c>
      <c r="B55" s="70" t="s">
        <v>55</v>
      </c>
      <c r="C55" s="153">
        <v>3208</v>
      </c>
      <c r="D55" s="153">
        <v>3301</v>
      </c>
      <c r="E55" s="153">
        <v>3309</v>
      </c>
      <c r="F55" s="122">
        <f t="shared" si="0"/>
        <v>3.1483790523690776E-2</v>
      </c>
      <c r="G55" s="155">
        <f t="shared" si="1"/>
        <v>101</v>
      </c>
      <c r="H55" s="155">
        <f t="shared" si="2"/>
        <v>8</v>
      </c>
    </row>
    <row r="56" spans="1:8">
      <c r="A56" s="71">
        <v>62</v>
      </c>
      <c r="B56" s="70" t="s">
        <v>56</v>
      </c>
      <c r="C56" s="153">
        <v>6336</v>
      </c>
      <c r="D56" s="153">
        <v>6903</v>
      </c>
      <c r="E56" s="153">
        <v>6958</v>
      </c>
      <c r="F56" s="122">
        <f t="shared" si="0"/>
        <v>9.816919191919192E-2</v>
      </c>
      <c r="G56" s="155">
        <f t="shared" si="1"/>
        <v>622</v>
      </c>
      <c r="H56" s="155">
        <f t="shared" si="2"/>
        <v>55</v>
      </c>
    </row>
    <row r="57" spans="1:8">
      <c r="A57" s="71">
        <v>63</v>
      </c>
      <c r="B57" s="70" t="s">
        <v>57</v>
      </c>
      <c r="C57" s="153">
        <v>1737</v>
      </c>
      <c r="D57" s="153">
        <v>1754</v>
      </c>
      <c r="E57" s="153">
        <v>1775</v>
      </c>
      <c r="F57" s="122">
        <f t="shared" si="0"/>
        <v>2.1876799078871616E-2</v>
      </c>
      <c r="G57" s="155">
        <f t="shared" si="1"/>
        <v>38</v>
      </c>
      <c r="H57" s="155">
        <f t="shared" si="2"/>
        <v>21</v>
      </c>
    </row>
    <row r="58" spans="1:8">
      <c r="A58" s="71">
        <v>64</v>
      </c>
      <c r="B58" s="70" t="s">
        <v>58</v>
      </c>
      <c r="C58" s="153">
        <v>7800</v>
      </c>
      <c r="D58" s="153">
        <v>7718</v>
      </c>
      <c r="E58" s="153">
        <v>7734</v>
      </c>
      <c r="F58" s="122">
        <f t="shared" si="0"/>
        <v>-8.4615384615384613E-3</v>
      </c>
      <c r="G58" s="155">
        <f t="shared" si="1"/>
        <v>-66</v>
      </c>
      <c r="H58" s="155">
        <f t="shared" si="2"/>
        <v>16</v>
      </c>
    </row>
    <row r="59" spans="1:8">
      <c r="A59" s="71">
        <v>65</v>
      </c>
      <c r="B59" s="70" t="s">
        <v>59</v>
      </c>
      <c r="C59" s="153">
        <v>4358</v>
      </c>
      <c r="D59" s="153">
        <v>4160</v>
      </c>
      <c r="E59" s="153">
        <v>4160</v>
      </c>
      <c r="F59" s="122">
        <f t="shared" si="0"/>
        <v>-4.5433685176686556E-2</v>
      </c>
      <c r="G59" s="155">
        <f t="shared" si="1"/>
        <v>-198</v>
      </c>
      <c r="H59" s="155">
        <f t="shared" si="2"/>
        <v>0</v>
      </c>
    </row>
    <row r="60" spans="1:8">
      <c r="A60" s="71">
        <v>66</v>
      </c>
      <c r="B60" s="70" t="s">
        <v>60</v>
      </c>
      <c r="C60" s="153">
        <v>10684</v>
      </c>
      <c r="D60" s="153">
        <v>10871</v>
      </c>
      <c r="E60" s="153">
        <v>10906</v>
      </c>
      <c r="F60" s="122">
        <f t="shared" si="0"/>
        <v>2.0778734556345938E-2</v>
      </c>
      <c r="G60" s="155">
        <f t="shared" si="1"/>
        <v>222</v>
      </c>
      <c r="H60" s="155">
        <f t="shared" si="2"/>
        <v>35</v>
      </c>
    </row>
    <row r="61" spans="1:8">
      <c r="A61" s="71">
        <v>68</v>
      </c>
      <c r="B61" s="70" t="s">
        <v>61</v>
      </c>
      <c r="C61" s="153">
        <v>39693</v>
      </c>
      <c r="D61" s="153">
        <v>45546</v>
      </c>
      <c r="E61" s="153">
        <v>46307</v>
      </c>
      <c r="F61" s="122">
        <f t="shared" si="0"/>
        <v>0.16662887662812081</v>
      </c>
      <c r="G61" s="155">
        <f t="shared" si="1"/>
        <v>6614</v>
      </c>
      <c r="H61" s="155">
        <f t="shared" si="2"/>
        <v>761</v>
      </c>
    </row>
    <row r="62" spans="1:8">
      <c r="A62" s="71">
        <v>69</v>
      </c>
      <c r="B62" s="70" t="s">
        <v>62</v>
      </c>
      <c r="C62" s="153">
        <v>42727</v>
      </c>
      <c r="D62" s="153">
        <v>44860</v>
      </c>
      <c r="E62" s="153">
        <v>45037</v>
      </c>
      <c r="F62" s="122">
        <f t="shared" si="0"/>
        <v>5.4064174877711986E-2</v>
      </c>
      <c r="G62" s="155">
        <f t="shared" si="1"/>
        <v>2310</v>
      </c>
      <c r="H62" s="155">
        <f t="shared" si="2"/>
        <v>177</v>
      </c>
    </row>
    <row r="63" spans="1:8">
      <c r="A63" s="71">
        <v>70</v>
      </c>
      <c r="B63" s="70" t="s">
        <v>63</v>
      </c>
      <c r="C63" s="153">
        <v>22346</v>
      </c>
      <c r="D63" s="153">
        <v>21806</v>
      </c>
      <c r="E63" s="153">
        <v>21732</v>
      </c>
      <c r="F63" s="122">
        <f t="shared" si="0"/>
        <v>-2.7476953369730602E-2</v>
      </c>
      <c r="G63" s="155">
        <f t="shared" si="1"/>
        <v>-614</v>
      </c>
      <c r="H63" s="155">
        <f t="shared" si="2"/>
        <v>-74</v>
      </c>
    </row>
    <row r="64" spans="1:8">
      <c r="A64" s="71">
        <v>71</v>
      </c>
      <c r="B64" s="70" t="s">
        <v>64</v>
      </c>
      <c r="C64" s="153">
        <v>20246</v>
      </c>
      <c r="D64" s="153">
        <v>21581</v>
      </c>
      <c r="E64" s="153">
        <v>21661</v>
      </c>
      <c r="F64" s="122">
        <f t="shared" si="0"/>
        <v>6.9890348710856462E-2</v>
      </c>
      <c r="G64" s="155">
        <f t="shared" si="1"/>
        <v>1415</v>
      </c>
      <c r="H64" s="155">
        <f t="shared" si="2"/>
        <v>80</v>
      </c>
    </row>
    <row r="65" spans="1:8">
      <c r="A65" s="71">
        <v>72</v>
      </c>
      <c r="B65" s="70" t="s">
        <v>65</v>
      </c>
      <c r="C65" s="153">
        <v>762</v>
      </c>
      <c r="D65" s="153">
        <v>893</v>
      </c>
      <c r="E65" s="153">
        <v>891</v>
      </c>
      <c r="F65" s="122">
        <f t="shared" si="0"/>
        <v>0.16929133858267717</v>
      </c>
      <c r="G65" s="155">
        <f t="shared" si="1"/>
        <v>129</v>
      </c>
      <c r="H65" s="155">
        <f t="shared" si="2"/>
        <v>-2</v>
      </c>
    </row>
    <row r="66" spans="1:8">
      <c r="A66" s="71">
        <v>73</v>
      </c>
      <c r="B66" s="70" t="s">
        <v>66</v>
      </c>
      <c r="C66" s="153">
        <v>6845</v>
      </c>
      <c r="D66" s="153">
        <v>7112</v>
      </c>
      <c r="E66" s="153">
        <v>7107</v>
      </c>
      <c r="F66" s="122">
        <f t="shared" si="0"/>
        <v>3.8276113951789627E-2</v>
      </c>
      <c r="G66" s="155">
        <f t="shared" si="1"/>
        <v>262</v>
      </c>
      <c r="H66" s="155">
        <f t="shared" si="2"/>
        <v>-5</v>
      </c>
    </row>
    <row r="67" spans="1:8">
      <c r="A67" s="71">
        <v>74</v>
      </c>
      <c r="B67" s="70" t="s">
        <v>67</v>
      </c>
      <c r="C67" s="153">
        <v>6229</v>
      </c>
      <c r="D67" s="153">
        <v>7095</v>
      </c>
      <c r="E67" s="153">
        <v>7111</v>
      </c>
      <c r="F67" s="122">
        <f t="shared" ref="F67:F90" si="3">(E67-C67)/C67</f>
        <v>0.14159576175951197</v>
      </c>
      <c r="G67" s="155">
        <f t="shared" ref="G67:G90" si="4">E67-C67</f>
        <v>882</v>
      </c>
      <c r="H67" s="155">
        <f t="shared" ref="H67:H90" si="5">E67-D67</f>
        <v>16</v>
      </c>
    </row>
    <row r="68" spans="1:8">
      <c r="A68" s="71">
        <v>75</v>
      </c>
      <c r="B68" s="70" t="s">
        <v>68</v>
      </c>
      <c r="C68" s="153">
        <v>1958</v>
      </c>
      <c r="D68" s="153">
        <v>2059</v>
      </c>
      <c r="E68" s="153">
        <v>2098</v>
      </c>
      <c r="F68" s="122">
        <f t="shared" si="3"/>
        <v>7.1501532175689483E-2</v>
      </c>
      <c r="G68" s="155">
        <f t="shared" si="4"/>
        <v>140</v>
      </c>
      <c r="H68" s="155">
        <f t="shared" si="5"/>
        <v>39</v>
      </c>
    </row>
    <row r="69" spans="1:8">
      <c r="A69" s="71">
        <v>77</v>
      </c>
      <c r="B69" s="70" t="s">
        <v>69</v>
      </c>
      <c r="C69" s="153">
        <v>5720</v>
      </c>
      <c r="D69" s="153">
        <v>5800</v>
      </c>
      <c r="E69" s="153">
        <v>5799</v>
      </c>
      <c r="F69" s="122">
        <f t="shared" si="3"/>
        <v>1.3811188811188811E-2</v>
      </c>
      <c r="G69" s="155">
        <f t="shared" si="4"/>
        <v>79</v>
      </c>
      <c r="H69" s="155">
        <f t="shared" si="5"/>
        <v>-1</v>
      </c>
    </row>
    <row r="70" spans="1:8">
      <c r="A70" s="71">
        <v>78</v>
      </c>
      <c r="B70" s="70" t="s">
        <v>70</v>
      </c>
      <c r="C70" s="153">
        <v>780</v>
      </c>
      <c r="D70" s="153">
        <v>1263</v>
      </c>
      <c r="E70" s="153">
        <v>1269</v>
      </c>
      <c r="F70" s="122">
        <f t="shared" si="3"/>
        <v>0.62692307692307692</v>
      </c>
      <c r="G70" s="155">
        <f t="shared" si="4"/>
        <v>489</v>
      </c>
      <c r="H70" s="155">
        <f t="shared" si="5"/>
        <v>6</v>
      </c>
    </row>
    <row r="71" spans="1:8">
      <c r="A71" s="71">
        <v>79</v>
      </c>
      <c r="B71" s="70" t="s">
        <v>71</v>
      </c>
      <c r="C71" s="153">
        <v>7670</v>
      </c>
      <c r="D71" s="153">
        <v>8105</v>
      </c>
      <c r="E71" s="153">
        <v>8066</v>
      </c>
      <c r="F71" s="122">
        <f t="shared" si="3"/>
        <v>5.1629726205997394E-2</v>
      </c>
      <c r="G71" s="155">
        <f t="shared" si="4"/>
        <v>396</v>
      </c>
      <c r="H71" s="155">
        <f t="shared" si="5"/>
        <v>-39</v>
      </c>
    </row>
    <row r="72" spans="1:8">
      <c r="A72" s="71">
        <v>80</v>
      </c>
      <c r="B72" s="70" t="s">
        <v>72</v>
      </c>
      <c r="C72" s="153">
        <v>19295</v>
      </c>
      <c r="D72" s="153">
        <v>19764</v>
      </c>
      <c r="E72" s="153">
        <v>19930</v>
      </c>
      <c r="F72" s="122">
        <f t="shared" si="3"/>
        <v>3.2910080331692147E-2</v>
      </c>
      <c r="G72" s="155">
        <f t="shared" si="4"/>
        <v>635</v>
      </c>
      <c r="H72" s="155">
        <f t="shared" si="5"/>
        <v>166</v>
      </c>
    </row>
    <row r="73" spans="1:8">
      <c r="A73" s="71">
        <v>81</v>
      </c>
      <c r="B73" s="70" t="s">
        <v>73</v>
      </c>
      <c r="C73" s="153">
        <v>53777</v>
      </c>
      <c r="D73" s="153">
        <v>51944</v>
      </c>
      <c r="E73" s="153">
        <v>54591</v>
      </c>
      <c r="F73" s="122">
        <f t="shared" si="3"/>
        <v>1.5136582553879912E-2</v>
      </c>
      <c r="G73" s="155">
        <f t="shared" si="4"/>
        <v>814</v>
      </c>
      <c r="H73" s="155">
        <f t="shared" si="5"/>
        <v>2647</v>
      </c>
    </row>
    <row r="74" spans="1:8">
      <c r="A74" s="71">
        <v>82</v>
      </c>
      <c r="B74" s="70" t="s">
        <v>74</v>
      </c>
      <c r="C74" s="153">
        <v>50256</v>
      </c>
      <c r="D74" s="153">
        <v>51476</v>
      </c>
      <c r="E74" s="153">
        <v>51708</v>
      </c>
      <c r="F74" s="122">
        <f t="shared" si="3"/>
        <v>2.889207258834766E-2</v>
      </c>
      <c r="G74" s="155">
        <f t="shared" si="4"/>
        <v>1452</v>
      </c>
      <c r="H74" s="155">
        <f t="shared" si="5"/>
        <v>232</v>
      </c>
    </row>
    <row r="75" spans="1:8">
      <c r="A75" s="71">
        <v>84</v>
      </c>
      <c r="B75" s="70" t="s">
        <v>75</v>
      </c>
      <c r="C75" s="153">
        <v>670</v>
      </c>
      <c r="D75" s="153">
        <v>1376</v>
      </c>
      <c r="E75" s="153">
        <v>1426</v>
      </c>
      <c r="F75" s="122">
        <f t="shared" si="3"/>
        <v>1.128358208955224</v>
      </c>
      <c r="G75" s="155">
        <f t="shared" si="4"/>
        <v>756</v>
      </c>
      <c r="H75" s="155">
        <f t="shared" si="5"/>
        <v>50</v>
      </c>
    </row>
    <row r="76" spans="1:8">
      <c r="A76" s="71">
        <v>85</v>
      </c>
      <c r="B76" s="70" t="s">
        <v>76</v>
      </c>
      <c r="C76" s="153">
        <v>28882</v>
      </c>
      <c r="D76" s="153">
        <v>27877</v>
      </c>
      <c r="E76" s="153">
        <v>30644</v>
      </c>
      <c r="F76" s="122">
        <f t="shared" si="3"/>
        <v>6.1006855480922377E-2</v>
      </c>
      <c r="G76" s="155">
        <f t="shared" si="4"/>
        <v>1762</v>
      </c>
      <c r="H76" s="155">
        <f t="shared" si="5"/>
        <v>2767</v>
      </c>
    </row>
    <row r="77" spans="1:8">
      <c r="A77" s="71">
        <v>86</v>
      </c>
      <c r="B77" s="70" t="s">
        <v>77</v>
      </c>
      <c r="C77" s="153">
        <v>20419</v>
      </c>
      <c r="D77" s="153">
        <v>21393</v>
      </c>
      <c r="E77" s="153">
        <v>21790</v>
      </c>
      <c r="F77" s="122">
        <f t="shared" si="3"/>
        <v>6.7143346882805224E-2</v>
      </c>
      <c r="G77" s="155">
        <f t="shared" si="4"/>
        <v>1371</v>
      </c>
      <c r="H77" s="155">
        <f t="shared" si="5"/>
        <v>397</v>
      </c>
    </row>
    <row r="78" spans="1:8">
      <c r="A78" s="71">
        <v>87</v>
      </c>
      <c r="B78" s="70" t="s">
        <v>78</v>
      </c>
      <c r="C78" s="153">
        <v>1570</v>
      </c>
      <c r="D78" s="153">
        <v>1555</v>
      </c>
      <c r="E78" s="153">
        <v>1565</v>
      </c>
      <c r="F78" s="122">
        <f t="shared" si="3"/>
        <v>-3.1847133757961785E-3</v>
      </c>
      <c r="G78" s="155">
        <f t="shared" si="4"/>
        <v>-5</v>
      </c>
      <c r="H78" s="155">
        <f t="shared" si="5"/>
        <v>10</v>
      </c>
    </row>
    <row r="79" spans="1:8">
      <c r="A79" s="71">
        <v>88</v>
      </c>
      <c r="B79" s="70" t="s">
        <v>79</v>
      </c>
      <c r="C79" s="153">
        <v>3951</v>
      </c>
      <c r="D79" s="153">
        <v>4152</v>
      </c>
      <c r="E79" s="153">
        <v>4229</v>
      </c>
      <c r="F79" s="122">
        <f t="shared" si="3"/>
        <v>7.0361933687674003E-2</v>
      </c>
      <c r="G79" s="155">
        <f t="shared" si="4"/>
        <v>278</v>
      </c>
      <c r="H79" s="155">
        <f t="shared" si="5"/>
        <v>77</v>
      </c>
    </row>
    <row r="80" spans="1:8">
      <c r="A80" s="71">
        <v>90</v>
      </c>
      <c r="B80" s="70" t="s">
        <v>80</v>
      </c>
      <c r="C80" s="153">
        <v>1356</v>
      </c>
      <c r="D80" s="153">
        <v>1448</v>
      </c>
      <c r="E80" s="153">
        <v>1451</v>
      </c>
      <c r="F80" s="122">
        <f t="shared" si="3"/>
        <v>7.0058997050147495E-2</v>
      </c>
      <c r="G80" s="155">
        <f t="shared" si="4"/>
        <v>95</v>
      </c>
      <c r="H80" s="155">
        <f t="shared" si="5"/>
        <v>3</v>
      </c>
    </row>
    <row r="81" spans="1:8">
      <c r="A81" s="71">
        <v>91</v>
      </c>
      <c r="B81" s="70" t="s">
        <v>81</v>
      </c>
      <c r="C81" s="153">
        <v>325</v>
      </c>
      <c r="D81" s="153">
        <v>373</v>
      </c>
      <c r="E81" s="153">
        <v>378</v>
      </c>
      <c r="F81" s="122">
        <f t="shared" si="3"/>
        <v>0.16307692307692306</v>
      </c>
      <c r="G81" s="155">
        <f t="shared" si="4"/>
        <v>53</v>
      </c>
      <c r="H81" s="155">
        <f t="shared" si="5"/>
        <v>5</v>
      </c>
    </row>
    <row r="82" spans="1:8">
      <c r="A82" s="71">
        <v>92</v>
      </c>
      <c r="B82" s="70" t="s">
        <v>82</v>
      </c>
      <c r="C82" s="153">
        <v>4317</v>
      </c>
      <c r="D82" s="153">
        <v>4074</v>
      </c>
      <c r="E82" s="153">
        <v>4065</v>
      </c>
      <c r="F82" s="122">
        <f t="shared" si="3"/>
        <v>-5.8373870743571928E-2</v>
      </c>
      <c r="G82" s="155">
        <f t="shared" si="4"/>
        <v>-252</v>
      </c>
      <c r="H82" s="155">
        <f t="shared" si="5"/>
        <v>-9</v>
      </c>
    </row>
    <row r="83" spans="1:8">
      <c r="A83" s="71">
        <v>93</v>
      </c>
      <c r="B83" s="70" t="s">
        <v>83</v>
      </c>
      <c r="C83" s="153">
        <v>6639</v>
      </c>
      <c r="D83" s="153">
        <v>7217</v>
      </c>
      <c r="E83" s="153">
        <v>7190</v>
      </c>
      <c r="F83" s="122">
        <f t="shared" si="3"/>
        <v>8.2994426871516799E-2</v>
      </c>
      <c r="G83" s="155">
        <f t="shared" si="4"/>
        <v>551</v>
      </c>
      <c r="H83" s="155">
        <f t="shared" si="5"/>
        <v>-27</v>
      </c>
    </row>
    <row r="84" spans="1:8">
      <c r="A84" s="71">
        <v>94</v>
      </c>
      <c r="B84" s="70" t="s">
        <v>84</v>
      </c>
      <c r="C84" s="153">
        <v>9602</v>
      </c>
      <c r="D84" s="153">
        <v>10091</v>
      </c>
      <c r="E84" s="153">
        <v>10244</v>
      </c>
      <c r="F84" s="122">
        <f t="shared" si="3"/>
        <v>6.6861070610289522E-2</v>
      </c>
      <c r="G84" s="155">
        <f t="shared" si="4"/>
        <v>642</v>
      </c>
      <c r="H84" s="155">
        <f t="shared" si="5"/>
        <v>153</v>
      </c>
    </row>
    <row r="85" spans="1:8">
      <c r="A85" s="71">
        <v>95</v>
      </c>
      <c r="B85" s="70" t="s">
        <v>85</v>
      </c>
      <c r="C85" s="153">
        <v>11685</v>
      </c>
      <c r="D85" s="153">
        <v>11591</v>
      </c>
      <c r="E85" s="153">
        <v>11621</v>
      </c>
      <c r="F85" s="122">
        <f t="shared" si="3"/>
        <v>-5.4771074026529736E-3</v>
      </c>
      <c r="G85" s="155">
        <f t="shared" si="4"/>
        <v>-64</v>
      </c>
      <c r="H85" s="155">
        <f t="shared" si="5"/>
        <v>30</v>
      </c>
    </row>
    <row r="86" spans="1:8">
      <c r="A86" s="71">
        <v>96</v>
      </c>
      <c r="B86" s="70" t="s">
        <v>86</v>
      </c>
      <c r="C86" s="153">
        <v>27933</v>
      </c>
      <c r="D86" s="153">
        <v>28782</v>
      </c>
      <c r="E86" s="153">
        <v>28754</v>
      </c>
      <c r="F86" s="122">
        <f t="shared" si="3"/>
        <v>2.9391758851537608E-2</v>
      </c>
      <c r="G86" s="155">
        <f t="shared" si="4"/>
        <v>821</v>
      </c>
      <c r="H86" s="155">
        <f t="shared" si="5"/>
        <v>-28</v>
      </c>
    </row>
    <row r="87" spans="1:8">
      <c r="A87" s="71">
        <v>97</v>
      </c>
      <c r="B87" s="70" t="s">
        <v>87</v>
      </c>
      <c r="C87" s="153">
        <v>30095</v>
      </c>
      <c r="D87" s="153">
        <v>28879</v>
      </c>
      <c r="E87" s="153">
        <v>28185</v>
      </c>
      <c r="F87" s="122">
        <f t="shared" si="3"/>
        <v>-6.3465691975411201E-2</v>
      </c>
      <c r="G87" s="155">
        <f t="shared" si="4"/>
        <v>-1910</v>
      </c>
      <c r="H87" s="155">
        <f t="shared" si="5"/>
        <v>-694</v>
      </c>
    </row>
    <row r="88" spans="1:8">
      <c r="A88" s="71">
        <v>98</v>
      </c>
      <c r="B88" s="70" t="s">
        <v>88</v>
      </c>
      <c r="C88" s="153">
        <v>574</v>
      </c>
      <c r="D88" s="153">
        <v>530</v>
      </c>
      <c r="E88" s="153">
        <v>534</v>
      </c>
      <c r="F88" s="122">
        <f t="shared" si="3"/>
        <v>-6.968641114982578E-2</v>
      </c>
      <c r="G88" s="155">
        <f t="shared" si="4"/>
        <v>-40</v>
      </c>
      <c r="H88" s="155">
        <f t="shared" si="5"/>
        <v>4</v>
      </c>
    </row>
    <row r="89" spans="1:8" ht="15" thickBot="1">
      <c r="A89" s="71">
        <v>99</v>
      </c>
      <c r="B89" s="70" t="s">
        <v>89</v>
      </c>
      <c r="C89" s="153">
        <v>488</v>
      </c>
      <c r="D89" s="153">
        <v>492</v>
      </c>
      <c r="E89" s="153">
        <v>491</v>
      </c>
      <c r="F89" s="122">
        <f t="shared" si="3"/>
        <v>6.1475409836065573E-3</v>
      </c>
      <c r="G89" s="155">
        <f t="shared" si="4"/>
        <v>3</v>
      </c>
      <c r="H89" s="155">
        <f t="shared" si="5"/>
        <v>-1</v>
      </c>
    </row>
    <row r="90" spans="1:8" ht="15" thickBot="1">
      <c r="A90" s="161" t="s">
        <v>90</v>
      </c>
      <c r="B90" s="162"/>
      <c r="C90" s="156">
        <v>1662456</v>
      </c>
      <c r="D90" s="156">
        <v>1712487</v>
      </c>
      <c r="E90" s="156">
        <v>1728832</v>
      </c>
      <c r="F90" s="124">
        <f t="shared" si="3"/>
        <v>3.9926470234400185E-2</v>
      </c>
      <c r="G90" s="157">
        <f t="shared" si="4"/>
        <v>66376</v>
      </c>
      <c r="H90" s="157">
        <f t="shared" si="5"/>
        <v>16345</v>
      </c>
    </row>
    <row r="91" spans="1:8">
      <c r="A91" s="10"/>
      <c r="B91" s="10"/>
    </row>
  </sheetData>
  <mergeCells count="1">
    <mergeCell ref="A90:B90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83"/>
  <sheetViews>
    <sheetView topLeftCell="H67" workbookViewId="0">
      <selection activeCell="P87" sqref="P87"/>
    </sheetView>
  </sheetViews>
  <sheetFormatPr defaultRowHeight="14.5"/>
  <cols>
    <col min="2" max="2" width="19.08984375" customWidth="1"/>
    <col min="3" max="5" width="9.90625" bestFit="1" customWidth="1"/>
    <col min="6" max="6" width="34.81640625" customWidth="1"/>
    <col min="7" max="7" width="34.6328125" customWidth="1"/>
    <col min="8" max="8" width="31" customWidth="1"/>
  </cols>
  <sheetData>
    <row r="1" spans="1:8" ht="43.5" customHeight="1" thickBot="1">
      <c r="A1" s="1" t="s">
        <v>92</v>
      </c>
      <c r="B1" s="1" t="s">
        <v>175</v>
      </c>
      <c r="C1" s="1">
        <v>41913</v>
      </c>
      <c r="D1" s="1">
        <v>42248</v>
      </c>
      <c r="E1" s="1">
        <v>42278</v>
      </c>
      <c r="F1" s="1" t="s">
        <v>315</v>
      </c>
      <c r="G1" s="1" t="s">
        <v>316</v>
      </c>
      <c r="H1" s="2" t="s">
        <v>317</v>
      </c>
    </row>
    <row r="2" spans="1:8">
      <c r="A2" s="159">
        <v>1</v>
      </c>
      <c r="B2" s="118" t="s">
        <v>93</v>
      </c>
      <c r="C2" s="125">
        <v>235139</v>
      </c>
      <c r="D2" s="125">
        <v>240295</v>
      </c>
      <c r="E2" s="125">
        <v>245497</v>
      </c>
      <c r="F2" s="121">
        <f>(E2-C2)/C2</f>
        <v>4.4050540318705103E-2</v>
      </c>
      <c r="G2" s="125">
        <f>E2-C2</f>
        <v>10358</v>
      </c>
      <c r="H2" s="125">
        <f>E2-D2</f>
        <v>5202</v>
      </c>
    </row>
    <row r="3" spans="1:8">
      <c r="A3" s="160">
        <v>2</v>
      </c>
      <c r="B3" s="6" t="s">
        <v>94</v>
      </c>
      <c r="C3" s="51">
        <v>38122</v>
      </c>
      <c r="D3" s="51">
        <v>38949</v>
      </c>
      <c r="E3" s="51">
        <v>41653</v>
      </c>
      <c r="F3" s="122">
        <f t="shared" ref="F3:F66" si="0">(E3-C3)/C3</f>
        <v>9.2623681863490903E-2</v>
      </c>
      <c r="G3" s="51">
        <f t="shared" ref="G3:G66" si="1">E3-C3</f>
        <v>3531</v>
      </c>
      <c r="H3" s="51">
        <f t="shared" ref="H3:H66" si="2">E3-D3</f>
        <v>2704</v>
      </c>
    </row>
    <row r="4" spans="1:8">
      <c r="A4" s="160">
        <v>3</v>
      </c>
      <c r="B4" s="6" t="s">
        <v>95</v>
      </c>
      <c r="C4" s="51">
        <v>76929</v>
      </c>
      <c r="D4" s="51">
        <v>81815</v>
      </c>
      <c r="E4" s="51">
        <v>82381</v>
      </c>
      <c r="F4" s="122">
        <f t="shared" si="0"/>
        <v>7.0870542968191452E-2</v>
      </c>
      <c r="G4" s="51">
        <f t="shared" si="1"/>
        <v>5452</v>
      </c>
      <c r="H4" s="51">
        <f t="shared" si="2"/>
        <v>566</v>
      </c>
    </row>
    <row r="5" spans="1:8">
      <c r="A5" s="160">
        <v>4</v>
      </c>
      <c r="B5" s="6" t="s">
        <v>96</v>
      </c>
      <c r="C5" s="51">
        <v>19803</v>
      </c>
      <c r="D5" s="51">
        <v>18988</v>
      </c>
      <c r="E5" s="51">
        <v>19596</v>
      </c>
      <c r="F5" s="122">
        <f t="shared" si="0"/>
        <v>-1.0452961672473868E-2</v>
      </c>
      <c r="G5" s="51">
        <f t="shared" si="1"/>
        <v>-207</v>
      </c>
      <c r="H5" s="51">
        <f t="shared" si="2"/>
        <v>608</v>
      </c>
    </row>
    <row r="6" spans="1:8">
      <c r="A6" s="160">
        <v>5</v>
      </c>
      <c r="B6" s="6" t="s">
        <v>97</v>
      </c>
      <c r="C6" s="51">
        <v>33018</v>
      </c>
      <c r="D6" s="51">
        <v>33737</v>
      </c>
      <c r="E6" s="51">
        <v>34154</v>
      </c>
      <c r="F6" s="122">
        <f t="shared" si="0"/>
        <v>3.4405475801078202E-2</v>
      </c>
      <c r="G6" s="51">
        <f t="shared" si="1"/>
        <v>1136</v>
      </c>
      <c r="H6" s="51">
        <f t="shared" si="2"/>
        <v>417</v>
      </c>
    </row>
    <row r="7" spans="1:8">
      <c r="A7" s="160">
        <v>6</v>
      </c>
      <c r="B7" s="6" t="s">
        <v>98</v>
      </c>
      <c r="C7" s="51">
        <v>878268</v>
      </c>
      <c r="D7" s="51">
        <v>894191</v>
      </c>
      <c r="E7" s="51">
        <v>907059</v>
      </c>
      <c r="F7" s="122">
        <f t="shared" si="0"/>
        <v>3.2781565535804559E-2</v>
      </c>
      <c r="G7" s="51">
        <f t="shared" si="1"/>
        <v>28791</v>
      </c>
      <c r="H7" s="51">
        <f t="shared" si="2"/>
        <v>12868</v>
      </c>
    </row>
    <row r="8" spans="1:8">
      <c r="A8" s="160">
        <v>7</v>
      </c>
      <c r="B8" s="6" t="s">
        <v>99</v>
      </c>
      <c r="C8" s="51">
        <v>416883</v>
      </c>
      <c r="D8" s="51">
        <v>438260</v>
      </c>
      <c r="E8" s="51">
        <v>436845</v>
      </c>
      <c r="F8" s="122">
        <f t="shared" si="0"/>
        <v>4.788393865904822E-2</v>
      </c>
      <c r="G8" s="51">
        <f t="shared" si="1"/>
        <v>19962</v>
      </c>
      <c r="H8" s="51">
        <f t="shared" si="2"/>
        <v>-1415</v>
      </c>
    </row>
    <row r="9" spans="1:8">
      <c r="A9" s="160">
        <v>8</v>
      </c>
      <c r="B9" s="6" t="s">
        <v>100</v>
      </c>
      <c r="C9" s="51">
        <v>19381</v>
      </c>
      <c r="D9" s="51">
        <v>20293</v>
      </c>
      <c r="E9" s="51">
        <v>22326</v>
      </c>
      <c r="F9" s="122">
        <f t="shared" si="0"/>
        <v>0.15195294360456116</v>
      </c>
      <c r="G9" s="51">
        <f t="shared" si="1"/>
        <v>2945</v>
      </c>
      <c r="H9" s="51">
        <f t="shared" si="2"/>
        <v>2033</v>
      </c>
    </row>
    <row r="10" spans="1:8">
      <c r="A10" s="160">
        <v>9</v>
      </c>
      <c r="B10" s="6" t="s">
        <v>101</v>
      </c>
      <c r="C10" s="51">
        <v>125961</v>
      </c>
      <c r="D10" s="51">
        <v>135148</v>
      </c>
      <c r="E10" s="51">
        <v>136119</v>
      </c>
      <c r="F10" s="122">
        <f t="shared" si="0"/>
        <v>8.0644008859885208E-2</v>
      </c>
      <c r="G10" s="51">
        <f t="shared" si="1"/>
        <v>10158</v>
      </c>
      <c r="H10" s="51">
        <f t="shared" si="2"/>
        <v>971</v>
      </c>
    </row>
    <row r="11" spans="1:8">
      <c r="A11" s="160">
        <v>10</v>
      </c>
      <c r="B11" s="6" t="s">
        <v>102</v>
      </c>
      <c r="C11" s="51">
        <v>137341</v>
      </c>
      <c r="D11" s="51">
        <v>144349</v>
      </c>
      <c r="E11" s="51">
        <v>145487</v>
      </c>
      <c r="F11" s="122">
        <f t="shared" si="0"/>
        <v>5.9312222861345118E-2</v>
      </c>
      <c r="G11" s="51">
        <f t="shared" si="1"/>
        <v>8146</v>
      </c>
      <c r="H11" s="51">
        <f t="shared" si="2"/>
        <v>1138</v>
      </c>
    </row>
    <row r="12" spans="1:8">
      <c r="A12" s="160">
        <v>11</v>
      </c>
      <c r="B12" s="6" t="s">
        <v>103</v>
      </c>
      <c r="C12" s="51">
        <v>28384</v>
      </c>
      <c r="D12" s="51">
        <v>28840</v>
      </c>
      <c r="E12" s="51">
        <v>29033</v>
      </c>
      <c r="F12" s="122">
        <f t="shared" si="0"/>
        <v>2.2864994363021422E-2</v>
      </c>
      <c r="G12" s="51">
        <f t="shared" si="1"/>
        <v>649</v>
      </c>
      <c r="H12" s="51">
        <f t="shared" si="2"/>
        <v>193</v>
      </c>
    </row>
    <row r="13" spans="1:8">
      <c r="A13" s="160">
        <v>12</v>
      </c>
      <c r="B13" s="6" t="s">
        <v>104</v>
      </c>
      <c r="C13" s="51">
        <v>18539</v>
      </c>
      <c r="D13" s="51">
        <v>19978</v>
      </c>
      <c r="E13" s="51">
        <v>20950</v>
      </c>
      <c r="F13" s="122">
        <f t="shared" si="0"/>
        <v>0.13005016451804305</v>
      </c>
      <c r="G13" s="51">
        <f t="shared" si="1"/>
        <v>2411</v>
      </c>
      <c r="H13" s="51">
        <f t="shared" si="2"/>
        <v>972</v>
      </c>
    </row>
    <row r="14" spans="1:8">
      <c r="A14" s="160">
        <v>13</v>
      </c>
      <c r="B14" s="6" t="s">
        <v>105</v>
      </c>
      <c r="C14" s="51">
        <v>20002</v>
      </c>
      <c r="D14" s="51">
        <v>19962</v>
      </c>
      <c r="E14" s="51">
        <v>21347</v>
      </c>
      <c r="F14" s="122">
        <f t="shared" si="0"/>
        <v>6.7243275672432753E-2</v>
      </c>
      <c r="G14" s="51">
        <f t="shared" si="1"/>
        <v>1345</v>
      </c>
      <c r="H14" s="51">
        <f t="shared" si="2"/>
        <v>1385</v>
      </c>
    </row>
    <row r="15" spans="1:8">
      <c r="A15" s="160">
        <v>14</v>
      </c>
      <c r="B15" s="6" t="s">
        <v>106</v>
      </c>
      <c r="C15" s="51">
        <v>43739</v>
      </c>
      <c r="D15" s="51">
        <v>44862</v>
      </c>
      <c r="E15" s="51">
        <v>45382</v>
      </c>
      <c r="F15" s="122">
        <f t="shared" si="0"/>
        <v>3.7563730309334915E-2</v>
      </c>
      <c r="G15" s="51">
        <f t="shared" si="1"/>
        <v>1643</v>
      </c>
      <c r="H15" s="51">
        <f t="shared" si="2"/>
        <v>520</v>
      </c>
    </row>
    <row r="16" spans="1:8">
      <c r="A16" s="160">
        <v>15</v>
      </c>
      <c r="B16" s="6" t="s">
        <v>107</v>
      </c>
      <c r="C16" s="51">
        <v>34081</v>
      </c>
      <c r="D16" s="51">
        <v>32665</v>
      </c>
      <c r="E16" s="51">
        <v>34704</v>
      </c>
      <c r="F16" s="122">
        <f t="shared" si="0"/>
        <v>1.8279980047533815E-2</v>
      </c>
      <c r="G16" s="51">
        <f t="shared" si="1"/>
        <v>623</v>
      </c>
      <c r="H16" s="51">
        <f t="shared" si="2"/>
        <v>2039</v>
      </c>
    </row>
    <row r="17" spans="1:8">
      <c r="A17" s="160">
        <v>16</v>
      </c>
      <c r="B17" s="6" t="s">
        <v>108</v>
      </c>
      <c r="C17" s="51">
        <v>483053</v>
      </c>
      <c r="D17" s="51">
        <v>494696</v>
      </c>
      <c r="E17" s="51">
        <v>501923</v>
      </c>
      <c r="F17" s="122">
        <f t="shared" si="0"/>
        <v>3.9064036451486692E-2</v>
      </c>
      <c r="G17" s="51">
        <f t="shared" si="1"/>
        <v>18870</v>
      </c>
      <c r="H17" s="51">
        <f t="shared" si="2"/>
        <v>7227</v>
      </c>
    </row>
    <row r="18" spans="1:8">
      <c r="A18" s="160">
        <v>17</v>
      </c>
      <c r="B18" s="6" t="s">
        <v>109</v>
      </c>
      <c r="C18" s="51">
        <v>62592</v>
      </c>
      <c r="D18" s="51">
        <v>66871</v>
      </c>
      <c r="E18" s="51">
        <v>67157</v>
      </c>
      <c r="F18" s="122">
        <f t="shared" si="0"/>
        <v>7.2932643149284257E-2</v>
      </c>
      <c r="G18" s="51">
        <f t="shared" si="1"/>
        <v>4565</v>
      </c>
      <c r="H18" s="51">
        <f t="shared" si="2"/>
        <v>286</v>
      </c>
    </row>
    <row r="19" spans="1:8">
      <c r="A19" s="160">
        <v>18</v>
      </c>
      <c r="B19" s="6" t="s">
        <v>110</v>
      </c>
      <c r="C19" s="51">
        <v>18003</v>
      </c>
      <c r="D19" s="51">
        <v>19093</v>
      </c>
      <c r="E19" s="51">
        <v>19763</v>
      </c>
      <c r="F19" s="122">
        <f t="shared" si="0"/>
        <v>9.7761484197078266E-2</v>
      </c>
      <c r="G19" s="51">
        <f t="shared" si="1"/>
        <v>1760</v>
      </c>
      <c r="H19" s="51">
        <f t="shared" si="2"/>
        <v>670</v>
      </c>
    </row>
    <row r="20" spans="1:8">
      <c r="A20" s="160">
        <v>19</v>
      </c>
      <c r="B20" s="6" t="s">
        <v>111</v>
      </c>
      <c r="C20" s="51">
        <v>49288</v>
      </c>
      <c r="D20" s="51">
        <v>50629</v>
      </c>
      <c r="E20" s="51">
        <v>52173</v>
      </c>
      <c r="F20" s="122">
        <f t="shared" si="0"/>
        <v>5.8533517286154843E-2</v>
      </c>
      <c r="G20" s="51">
        <f t="shared" si="1"/>
        <v>2885</v>
      </c>
      <c r="H20" s="51">
        <f t="shared" si="2"/>
        <v>1544</v>
      </c>
    </row>
    <row r="21" spans="1:8">
      <c r="A21" s="160">
        <v>20</v>
      </c>
      <c r="B21" s="6" t="s">
        <v>112</v>
      </c>
      <c r="C21" s="51">
        <v>158485</v>
      </c>
      <c r="D21" s="51">
        <v>162501</v>
      </c>
      <c r="E21" s="51">
        <v>164713</v>
      </c>
      <c r="F21" s="122">
        <f t="shared" si="0"/>
        <v>3.9297094362242484E-2</v>
      </c>
      <c r="G21" s="51">
        <f t="shared" si="1"/>
        <v>6228</v>
      </c>
      <c r="H21" s="51">
        <f t="shared" si="2"/>
        <v>2212</v>
      </c>
    </row>
    <row r="22" spans="1:8">
      <c r="A22" s="160">
        <v>21</v>
      </c>
      <c r="B22" s="6" t="s">
        <v>113</v>
      </c>
      <c r="C22" s="51">
        <v>104561</v>
      </c>
      <c r="D22" s="51">
        <v>105682</v>
      </c>
      <c r="E22" s="51">
        <v>112925</v>
      </c>
      <c r="F22" s="122">
        <f t="shared" si="0"/>
        <v>7.9991583860139062E-2</v>
      </c>
      <c r="G22" s="51">
        <f t="shared" si="1"/>
        <v>8364</v>
      </c>
      <c r="H22" s="51">
        <f t="shared" si="2"/>
        <v>7243</v>
      </c>
    </row>
    <row r="23" spans="1:8">
      <c r="A23" s="160">
        <v>22</v>
      </c>
      <c r="B23" s="6" t="s">
        <v>114</v>
      </c>
      <c r="C23" s="51">
        <v>47999</v>
      </c>
      <c r="D23" s="51">
        <v>50052</v>
      </c>
      <c r="E23" s="51">
        <v>49730</v>
      </c>
      <c r="F23" s="122">
        <f t="shared" si="0"/>
        <v>3.6063251317735787E-2</v>
      </c>
      <c r="G23" s="51">
        <f t="shared" si="1"/>
        <v>1731</v>
      </c>
      <c r="H23" s="51">
        <f t="shared" si="2"/>
        <v>-322</v>
      </c>
    </row>
    <row r="24" spans="1:8">
      <c r="A24" s="160">
        <v>23</v>
      </c>
      <c r="B24" s="6" t="s">
        <v>115</v>
      </c>
      <c r="C24" s="51">
        <v>50511</v>
      </c>
      <c r="D24" s="51">
        <v>51902</v>
      </c>
      <c r="E24" s="51">
        <v>52521</v>
      </c>
      <c r="F24" s="122">
        <f t="shared" si="0"/>
        <v>3.9793312347805428E-2</v>
      </c>
      <c r="G24" s="51">
        <f t="shared" si="1"/>
        <v>2010</v>
      </c>
      <c r="H24" s="51">
        <f t="shared" si="2"/>
        <v>619</v>
      </c>
    </row>
    <row r="25" spans="1:8">
      <c r="A25" s="160">
        <v>24</v>
      </c>
      <c r="B25" s="6" t="s">
        <v>116</v>
      </c>
      <c r="C25" s="51">
        <v>23858</v>
      </c>
      <c r="D25" s="51">
        <v>22157</v>
      </c>
      <c r="E25" s="51">
        <v>24046</v>
      </c>
      <c r="F25" s="122">
        <f t="shared" si="0"/>
        <v>7.8799564087517811E-3</v>
      </c>
      <c r="G25" s="51">
        <f t="shared" si="1"/>
        <v>188</v>
      </c>
      <c r="H25" s="51">
        <f t="shared" si="2"/>
        <v>1889</v>
      </c>
    </row>
    <row r="26" spans="1:8">
      <c r="A26" s="160">
        <v>25</v>
      </c>
      <c r="B26" s="6" t="s">
        <v>117</v>
      </c>
      <c r="C26" s="51">
        <v>64820</v>
      </c>
      <c r="D26" s="51">
        <v>65388</v>
      </c>
      <c r="E26" s="51">
        <v>71892</v>
      </c>
      <c r="F26" s="122">
        <f t="shared" si="0"/>
        <v>0.10910212897253933</v>
      </c>
      <c r="G26" s="51">
        <f t="shared" si="1"/>
        <v>7072</v>
      </c>
      <c r="H26" s="51">
        <f t="shared" si="2"/>
        <v>6504</v>
      </c>
    </row>
    <row r="27" spans="1:8">
      <c r="A27" s="160">
        <v>26</v>
      </c>
      <c r="B27" s="6" t="s">
        <v>118</v>
      </c>
      <c r="C27" s="51">
        <v>116704</v>
      </c>
      <c r="D27" s="51">
        <v>118008</v>
      </c>
      <c r="E27" s="51">
        <v>121347</v>
      </c>
      <c r="F27" s="122">
        <f t="shared" si="0"/>
        <v>3.9784411845352342E-2</v>
      </c>
      <c r="G27" s="51">
        <f t="shared" si="1"/>
        <v>4643</v>
      </c>
      <c r="H27" s="51">
        <f t="shared" si="2"/>
        <v>3339</v>
      </c>
    </row>
    <row r="28" spans="1:8">
      <c r="A28" s="160">
        <v>27</v>
      </c>
      <c r="B28" s="6" t="s">
        <v>119</v>
      </c>
      <c r="C28" s="51">
        <v>201140</v>
      </c>
      <c r="D28" s="51">
        <v>203963</v>
      </c>
      <c r="E28" s="51">
        <v>206261</v>
      </c>
      <c r="F28" s="122">
        <f t="shared" si="0"/>
        <v>2.5459878691458687E-2</v>
      </c>
      <c r="G28" s="51">
        <f t="shared" si="1"/>
        <v>5121</v>
      </c>
      <c r="H28" s="51">
        <f t="shared" si="2"/>
        <v>2298</v>
      </c>
    </row>
    <row r="29" spans="1:8">
      <c r="A29" s="160">
        <v>28</v>
      </c>
      <c r="B29" s="6" t="s">
        <v>120</v>
      </c>
      <c r="C29" s="51">
        <v>40678</v>
      </c>
      <c r="D29" s="51">
        <v>41320</v>
      </c>
      <c r="E29" s="51">
        <v>42636</v>
      </c>
      <c r="F29" s="122">
        <f t="shared" si="0"/>
        <v>4.8134126554894539E-2</v>
      </c>
      <c r="G29" s="51">
        <f t="shared" si="1"/>
        <v>1958</v>
      </c>
      <c r="H29" s="51">
        <f t="shared" si="2"/>
        <v>1316</v>
      </c>
    </row>
    <row r="30" spans="1:8">
      <c r="A30" s="160">
        <v>29</v>
      </c>
      <c r="B30" s="6" t="s">
        <v>121</v>
      </c>
      <c r="C30" s="51">
        <v>12407</v>
      </c>
      <c r="D30" s="51">
        <v>11814</v>
      </c>
      <c r="E30" s="51">
        <v>12697</v>
      </c>
      <c r="F30" s="122">
        <f t="shared" si="0"/>
        <v>2.3373901829612315E-2</v>
      </c>
      <c r="G30" s="51">
        <f t="shared" si="1"/>
        <v>290</v>
      </c>
      <c r="H30" s="51">
        <f t="shared" si="2"/>
        <v>883</v>
      </c>
    </row>
    <row r="31" spans="1:8">
      <c r="A31" s="160">
        <v>30</v>
      </c>
      <c r="B31" s="6" t="s">
        <v>122</v>
      </c>
      <c r="C31" s="51">
        <v>10892</v>
      </c>
      <c r="D31" s="51">
        <v>11051</v>
      </c>
      <c r="E31" s="51">
        <v>12238</v>
      </c>
      <c r="F31" s="122">
        <f t="shared" si="0"/>
        <v>0.12357693720161586</v>
      </c>
      <c r="G31" s="51">
        <f t="shared" si="1"/>
        <v>1346</v>
      </c>
      <c r="H31" s="51">
        <f t="shared" si="2"/>
        <v>1187</v>
      </c>
    </row>
    <row r="32" spans="1:8">
      <c r="A32" s="160">
        <v>31</v>
      </c>
      <c r="B32" s="6" t="s">
        <v>123</v>
      </c>
      <c r="C32" s="51">
        <v>124286</v>
      </c>
      <c r="D32" s="51">
        <v>128941</v>
      </c>
      <c r="E32" s="51">
        <v>131272</v>
      </c>
      <c r="F32" s="122">
        <f t="shared" si="0"/>
        <v>5.6209066186054743E-2</v>
      </c>
      <c r="G32" s="51">
        <f t="shared" si="1"/>
        <v>6986</v>
      </c>
      <c r="H32" s="51">
        <f t="shared" si="2"/>
        <v>2331</v>
      </c>
    </row>
    <row r="33" spans="1:8">
      <c r="A33" s="160">
        <v>32</v>
      </c>
      <c r="B33" s="6" t="s">
        <v>124</v>
      </c>
      <c r="C33" s="51">
        <v>46612</v>
      </c>
      <c r="D33" s="51">
        <v>48809</v>
      </c>
      <c r="E33" s="51">
        <v>50843</v>
      </c>
      <c r="F33" s="122">
        <f t="shared" si="0"/>
        <v>9.077061700849566E-2</v>
      </c>
      <c r="G33" s="51">
        <f t="shared" si="1"/>
        <v>4231</v>
      </c>
      <c r="H33" s="51">
        <f t="shared" si="2"/>
        <v>2034</v>
      </c>
    </row>
    <row r="34" spans="1:8">
      <c r="A34" s="160">
        <v>33</v>
      </c>
      <c r="B34" s="6" t="s">
        <v>125</v>
      </c>
      <c r="C34" s="51">
        <v>193485</v>
      </c>
      <c r="D34" s="51">
        <v>198061</v>
      </c>
      <c r="E34" s="51">
        <v>204534</v>
      </c>
      <c r="F34" s="122">
        <f t="shared" si="0"/>
        <v>5.7105201953639814E-2</v>
      </c>
      <c r="G34" s="51">
        <f t="shared" si="1"/>
        <v>11049</v>
      </c>
      <c r="H34" s="51">
        <f t="shared" si="2"/>
        <v>6473</v>
      </c>
    </row>
    <row r="35" spans="1:8">
      <c r="A35" s="160">
        <v>34</v>
      </c>
      <c r="B35" s="6" t="s">
        <v>126</v>
      </c>
      <c r="C35" s="51">
        <v>3234127</v>
      </c>
      <c r="D35" s="51">
        <v>3277741</v>
      </c>
      <c r="E35" s="51">
        <v>3314742</v>
      </c>
      <c r="F35" s="122">
        <f t="shared" si="0"/>
        <v>2.4926355705882915E-2</v>
      </c>
      <c r="G35" s="51">
        <f t="shared" si="1"/>
        <v>80615</v>
      </c>
      <c r="H35" s="51">
        <f t="shared" si="2"/>
        <v>37001</v>
      </c>
    </row>
    <row r="36" spans="1:8">
      <c r="A36" s="160">
        <v>35</v>
      </c>
      <c r="B36" s="6" t="s">
        <v>127</v>
      </c>
      <c r="C36" s="51">
        <v>702254</v>
      </c>
      <c r="D36" s="51">
        <v>713633</v>
      </c>
      <c r="E36" s="51">
        <v>727257</v>
      </c>
      <c r="F36" s="122">
        <f t="shared" si="0"/>
        <v>3.5603926784325897E-2</v>
      </c>
      <c r="G36" s="51">
        <f t="shared" si="1"/>
        <v>25003</v>
      </c>
      <c r="H36" s="51">
        <f t="shared" si="2"/>
        <v>13624</v>
      </c>
    </row>
    <row r="37" spans="1:8">
      <c r="A37" s="160">
        <v>36</v>
      </c>
      <c r="B37" s="6" t="s">
        <v>128</v>
      </c>
      <c r="C37" s="51">
        <v>19515</v>
      </c>
      <c r="D37" s="51">
        <v>18610</v>
      </c>
      <c r="E37" s="51">
        <v>20270</v>
      </c>
      <c r="F37" s="122">
        <f t="shared" si="0"/>
        <v>3.8688188572892648E-2</v>
      </c>
      <c r="G37" s="51">
        <f t="shared" si="1"/>
        <v>755</v>
      </c>
      <c r="H37" s="51">
        <f t="shared" si="2"/>
        <v>1660</v>
      </c>
    </row>
    <row r="38" spans="1:8">
      <c r="A38" s="160">
        <v>37</v>
      </c>
      <c r="B38" s="6" t="s">
        <v>129</v>
      </c>
      <c r="C38" s="51">
        <v>39942</v>
      </c>
      <c r="D38" s="51">
        <v>40302</v>
      </c>
      <c r="E38" s="51">
        <v>42514</v>
      </c>
      <c r="F38" s="122">
        <f t="shared" si="0"/>
        <v>6.4393370387061236E-2</v>
      </c>
      <c r="G38" s="51">
        <f t="shared" si="1"/>
        <v>2572</v>
      </c>
      <c r="H38" s="51">
        <f t="shared" si="2"/>
        <v>2212</v>
      </c>
    </row>
    <row r="39" spans="1:8">
      <c r="A39" s="160">
        <v>38</v>
      </c>
      <c r="B39" s="6" t="s">
        <v>130</v>
      </c>
      <c r="C39" s="51">
        <v>174801</v>
      </c>
      <c r="D39" s="51">
        <v>178002</v>
      </c>
      <c r="E39" s="51">
        <v>181906</v>
      </c>
      <c r="F39" s="122">
        <f t="shared" si="0"/>
        <v>4.064622055937895E-2</v>
      </c>
      <c r="G39" s="51">
        <f t="shared" si="1"/>
        <v>7105</v>
      </c>
      <c r="H39" s="51">
        <f t="shared" si="2"/>
        <v>3904</v>
      </c>
    </row>
    <row r="40" spans="1:8">
      <c r="A40" s="160">
        <v>39</v>
      </c>
      <c r="B40" s="6" t="s">
        <v>131</v>
      </c>
      <c r="C40" s="51">
        <v>44940</v>
      </c>
      <c r="D40" s="51">
        <v>46728</v>
      </c>
      <c r="E40" s="51">
        <v>48267</v>
      </c>
      <c r="F40" s="122">
        <f t="shared" si="0"/>
        <v>7.4032042723631508E-2</v>
      </c>
      <c r="G40" s="51">
        <f t="shared" si="1"/>
        <v>3327</v>
      </c>
      <c r="H40" s="51">
        <f t="shared" si="2"/>
        <v>1539</v>
      </c>
    </row>
    <row r="41" spans="1:8">
      <c r="A41" s="160">
        <v>40</v>
      </c>
      <c r="B41" s="6" t="s">
        <v>132</v>
      </c>
      <c r="C41" s="51">
        <v>21912</v>
      </c>
      <c r="D41" s="51">
        <v>20355</v>
      </c>
      <c r="E41" s="51">
        <v>21879</v>
      </c>
      <c r="F41" s="122">
        <f t="shared" si="0"/>
        <v>-1.5060240963855422E-3</v>
      </c>
      <c r="G41" s="51">
        <f t="shared" si="1"/>
        <v>-33</v>
      </c>
      <c r="H41" s="51">
        <f t="shared" si="2"/>
        <v>1524</v>
      </c>
    </row>
    <row r="42" spans="1:8">
      <c r="A42" s="160">
        <v>41</v>
      </c>
      <c r="B42" s="6" t="s">
        <v>133</v>
      </c>
      <c r="C42" s="51">
        <v>326701</v>
      </c>
      <c r="D42" s="51">
        <v>338958</v>
      </c>
      <c r="E42" s="51">
        <v>342561</v>
      </c>
      <c r="F42" s="122">
        <f t="shared" si="0"/>
        <v>4.8545918133094175E-2</v>
      </c>
      <c r="G42" s="51">
        <f t="shared" si="1"/>
        <v>15860</v>
      </c>
      <c r="H42" s="51">
        <f t="shared" si="2"/>
        <v>3603</v>
      </c>
    </row>
    <row r="43" spans="1:8">
      <c r="A43" s="160">
        <v>42</v>
      </c>
      <c r="B43" s="6" t="s">
        <v>134</v>
      </c>
      <c r="C43" s="51">
        <v>245143</v>
      </c>
      <c r="D43" s="51">
        <v>257267</v>
      </c>
      <c r="E43" s="51">
        <v>260304</v>
      </c>
      <c r="F43" s="122">
        <f t="shared" si="0"/>
        <v>6.18455350550495E-2</v>
      </c>
      <c r="G43" s="51">
        <f t="shared" si="1"/>
        <v>15161</v>
      </c>
      <c r="H43" s="51">
        <f t="shared" si="2"/>
        <v>3037</v>
      </c>
    </row>
    <row r="44" spans="1:8">
      <c r="A44" s="160">
        <v>43</v>
      </c>
      <c r="B44" s="6" t="s">
        <v>135</v>
      </c>
      <c r="C44" s="51">
        <v>63140</v>
      </c>
      <c r="D44" s="51">
        <v>63856</v>
      </c>
      <c r="E44" s="51">
        <v>65391</v>
      </c>
      <c r="F44" s="122">
        <f t="shared" si="0"/>
        <v>3.5650934431422233E-2</v>
      </c>
      <c r="G44" s="51">
        <f t="shared" si="1"/>
        <v>2251</v>
      </c>
      <c r="H44" s="51">
        <f t="shared" si="2"/>
        <v>1535</v>
      </c>
    </row>
    <row r="45" spans="1:8">
      <c r="A45" s="160">
        <v>44</v>
      </c>
      <c r="B45" s="6" t="s">
        <v>136</v>
      </c>
      <c r="C45" s="51">
        <v>73745</v>
      </c>
      <c r="D45" s="51">
        <v>73727</v>
      </c>
      <c r="E45" s="51">
        <v>74561</v>
      </c>
      <c r="F45" s="122">
        <f t="shared" si="0"/>
        <v>1.1065156959793885E-2</v>
      </c>
      <c r="G45" s="51">
        <f t="shared" si="1"/>
        <v>816</v>
      </c>
      <c r="H45" s="51">
        <f t="shared" si="2"/>
        <v>834</v>
      </c>
    </row>
    <row r="46" spans="1:8">
      <c r="A46" s="160">
        <v>45</v>
      </c>
      <c r="B46" s="6" t="s">
        <v>137</v>
      </c>
      <c r="C46" s="51">
        <v>155551</v>
      </c>
      <c r="D46" s="51">
        <v>162296</v>
      </c>
      <c r="E46" s="51">
        <v>166261</v>
      </c>
      <c r="F46" s="122">
        <f t="shared" si="0"/>
        <v>6.8852016380479719E-2</v>
      </c>
      <c r="G46" s="51">
        <f t="shared" si="1"/>
        <v>10710</v>
      </c>
      <c r="H46" s="51">
        <f t="shared" si="2"/>
        <v>3965</v>
      </c>
    </row>
    <row r="47" spans="1:8">
      <c r="A47" s="160">
        <v>46</v>
      </c>
      <c r="B47" s="6" t="s">
        <v>138</v>
      </c>
      <c r="C47" s="51">
        <v>97092</v>
      </c>
      <c r="D47" s="51">
        <v>101109</v>
      </c>
      <c r="E47" s="51">
        <v>104800</v>
      </c>
      <c r="F47" s="122">
        <f t="shared" si="0"/>
        <v>7.9388621101635568E-2</v>
      </c>
      <c r="G47" s="51">
        <f t="shared" si="1"/>
        <v>7708</v>
      </c>
      <c r="H47" s="51">
        <f t="shared" si="2"/>
        <v>3691</v>
      </c>
    </row>
    <row r="48" spans="1:8">
      <c r="A48" s="160">
        <v>47</v>
      </c>
      <c r="B48" s="6" t="s">
        <v>139</v>
      </c>
      <c r="C48" s="51">
        <v>49171</v>
      </c>
      <c r="D48" s="51">
        <v>50647</v>
      </c>
      <c r="E48" s="51">
        <v>52086</v>
      </c>
      <c r="F48" s="122">
        <f t="shared" si="0"/>
        <v>5.9282910658721606E-2</v>
      </c>
      <c r="G48" s="51">
        <f t="shared" si="1"/>
        <v>2915</v>
      </c>
      <c r="H48" s="51">
        <f t="shared" si="2"/>
        <v>1439</v>
      </c>
    </row>
    <row r="49" spans="1:8">
      <c r="A49" s="160">
        <v>48</v>
      </c>
      <c r="B49" s="6" t="s">
        <v>140</v>
      </c>
      <c r="C49" s="51">
        <v>171171</v>
      </c>
      <c r="D49" s="51">
        <v>190557</v>
      </c>
      <c r="E49" s="51">
        <v>181264</v>
      </c>
      <c r="F49" s="122">
        <f t="shared" si="0"/>
        <v>5.8964427385480016E-2</v>
      </c>
      <c r="G49" s="51">
        <f t="shared" si="1"/>
        <v>10093</v>
      </c>
      <c r="H49" s="51">
        <f t="shared" si="2"/>
        <v>-9293</v>
      </c>
    </row>
    <row r="50" spans="1:8">
      <c r="A50" s="160">
        <v>49</v>
      </c>
      <c r="B50" s="6" t="s">
        <v>141</v>
      </c>
      <c r="C50" s="51">
        <v>16575</v>
      </c>
      <c r="D50" s="51">
        <v>17538</v>
      </c>
      <c r="E50" s="51">
        <v>18837</v>
      </c>
      <c r="F50" s="122">
        <f t="shared" si="0"/>
        <v>0.13647058823529412</v>
      </c>
      <c r="G50" s="51">
        <f t="shared" si="1"/>
        <v>2262</v>
      </c>
      <c r="H50" s="51">
        <f t="shared" si="2"/>
        <v>1299</v>
      </c>
    </row>
    <row r="51" spans="1:8">
      <c r="A51" s="160">
        <v>50</v>
      </c>
      <c r="B51" s="6" t="s">
        <v>142</v>
      </c>
      <c r="C51" s="51">
        <v>37215</v>
      </c>
      <c r="D51" s="51">
        <v>39550</v>
      </c>
      <c r="E51" s="51">
        <v>39694</v>
      </c>
      <c r="F51" s="122">
        <f t="shared" si="0"/>
        <v>6.6612924895875322E-2</v>
      </c>
      <c r="G51" s="51">
        <f t="shared" si="1"/>
        <v>2479</v>
      </c>
      <c r="H51" s="51">
        <f t="shared" si="2"/>
        <v>144</v>
      </c>
    </row>
    <row r="52" spans="1:8">
      <c r="A52" s="160">
        <v>51</v>
      </c>
      <c r="B52" s="6" t="s">
        <v>143</v>
      </c>
      <c r="C52" s="51">
        <v>32609</v>
      </c>
      <c r="D52" s="51">
        <v>34200</v>
      </c>
      <c r="E52" s="51">
        <v>36904</v>
      </c>
      <c r="F52" s="122">
        <f t="shared" si="0"/>
        <v>0.13171210402036249</v>
      </c>
      <c r="G52" s="51">
        <f t="shared" si="1"/>
        <v>4295</v>
      </c>
      <c r="H52" s="51">
        <f t="shared" si="2"/>
        <v>2704</v>
      </c>
    </row>
    <row r="53" spans="1:8">
      <c r="A53" s="160">
        <v>52</v>
      </c>
      <c r="B53" s="6" t="s">
        <v>144</v>
      </c>
      <c r="C53" s="51">
        <v>61527</v>
      </c>
      <c r="D53" s="51">
        <v>61064</v>
      </c>
      <c r="E53" s="51">
        <v>65189</v>
      </c>
      <c r="F53" s="122">
        <f t="shared" si="0"/>
        <v>5.951858533651893E-2</v>
      </c>
      <c r="G53" s="51">
        <f t="shared" si="1"/>
        <v>3662</v>
      </c>
      <c r="H53" s="51">
        <f t="shared" si="2"/>
        <v>4125</v>
      </c>
    </row>
    <row r="54" spans="1:8">
      <c r="A54" s="160">
        <v>53</v>
      </c>
      <c r="B54" s="6" t="s">
        <v>145</v>
      </c>
      <c r="C54" s="51">
        <v>41271</v>
      </c>
      <c r="D54" s="51">
        <v>47132</v>
      </c>
      <c r="E54" s="51">
        <v>46644</v>
      </c>
      <c r="F54" s="122">
        <f t="shared" si="0"/>
        <v>0.13018826779094278</v>
      </c>
      <c r="G54" s="51">
        <f t="shared" si="1"/>
        <v>5373</v>
      </c>
      <c r="H54" s="51">
        <f t="shared" si="2"/>
        <v>-488</v>
      </c>
    </row>
    <row r="55" spans="1:8">
      <c r="A55" s="160">
        <v>54</v>
      </c>
      <c r="B55" s="6" t="s">
        <v>146</v>
      </c>
      <c r="C55" s="51">
        <v>124501</v>
      </c>
      <c r="D55" s="51">
        <v>129617</v>
      </c>
      <c r="E55" s="51">
        <v>132058</v>
      </c>
      <c r="F55" s="122">
        <f t="shared" si="0"/>
        <v>6.069830764411531E-2</v>
      </c>
      <c r="G55" s="51">
        <f t="shared" si="1"/>
        <v>7557</v>
      </c>
      <c r="H55" s="51">
        <f t="shared" si="2"/>
        <v>2441</v>
      </c>
    </row>
    <row r="56" spans="1:8">
      <c r="A56" s="160">
        <v>55</v>
      </c>
      <c r="B56" s="6" t="s">
        <v>147</v>
      </c>
      <c r="C56" s="51">
        <v>133433</v>
      </c>
      <c r="D56" s="51">
        <v>137521</v>
      </c>
      <c r="E56" s="51">
        <v>142010</v>
      </c>
      <c r="F56" s="122">
        <f t="shared" si="0"/>
        <v>6.4279451110295052E-2</v>
      </c>
      <c r="G56" s="51">
        <f t="shared" si="1"/>
        <v>8577</v>
      </c>
      <c r="H56" s="51">
        <f t="shared" si="2"/>
        <v>4489</v>
      </c>
    </row>
    <row r="57" spans="1:8">
      <c r="A57" s="160">
        <v>56</v>
      </c>
      <c r="B57" s="6" t="s">
        <v>148</v>
      </c>
      <c r="C57" s="51">
        <v>16867</v>
      </c>
      <c r="D57" s="51">
        <v>16701</v>
      </c>
      <c r="E57" s="51">
        <v>18004</v>
      </c>
      <c r="F57" s="122">
        <f t="shared" si="0"/>
        <v>6.740973498547459E-2</v>
      </c>
      <c r="G57" s="51">
        <f t="shared" si="1"/>
        <v>1137</v>
      </c>
      <c r="H57" s="51">
        <f t="shared" si="2"/>
        <v>1303</v>
      </c>
    </row>
    <row r="58" spans="1:8">
      <c r="A58" s="160">
        <v>57</v>
      </c>
      <c r="B58" s="6" t="s">
        <v>149</v>
      </c>
      <c r="C58" s="51">
        <v>20280</v>
      </c>
      <c r="D58" s="51">
        <v>21334</v>
      </c>
      <c r="E58" s="51">
        <v>21931</v>
      </c>
      <c r="F58" s="122">
        <f t="shared" si="0"/>
        <v>8.1410256410256412E-2</v>
      </c>
      <c r="G58" s="51">
        <f t="shared" si="1"/>
        <v>1651</v>
      </c>
      <c r="H58" s="51">
        <f t="shared" si="2"/>
        <v>597</v>
      </c>
    </row>
    <row r="59" spans="1:8">
      <c r="A59" s="160">
        <v>58</v>
      </c>
      <c r="B59" s="6" t="s">
        <v>150</v>
      </c>
      <c r="C59" s="51">
        <v>59317</v>
      </c>
      <c r="D59" s="51">
        <v>64856</v>
      </c>
      <c r="E59" s="51">
        <v>67164</v>
      </c>
      <c r="F59" s="122">
        <f t="shared" si="0"/>
        <v>0.13228922568572246</v>
      </c>
      <c r="G59" s="51">
        <f t="shared" si="1"/>
        <v>7847</v>
      </c>
      <c r="H59" s="51">
        <f t="shared" si="2"/>
        <v>2308</v>
      </c>
    </row>
    <row r="60" spans="1:8">
      <c r="A60" s="160">
        <v>59</v>
      </c>
      <c r="B60" s="6" t="s">
        <v>151</v>
      </c>
      <c r="C60" s="51">
        <v>166777</v>
      </c>
      <c r="D60" s="51">
        <v>174829</v>
      </c>
      <c r="E60" s="51">
        <v>178477</v>
      </c>
      <c r="F60" s="122">
        <f t="shared" si="0"/>
        <v>7.0153558344376019E-2</v>
      </c>
      <c r="G60" s="51">
        <f t="shared" si="1"/>
        <v>11700</v>
      </c>
      <c r="H60" s="51">
        <f t="shared" si="2"/>
        <v>3648</v>
      </c>
    </row>
    <row r="61" spans="1:8">
      <c r="A61" s="160">
        <v>60</v>
      </c>
      <c r="B61" s="6" t="s">
        <v>152</v>
      </c>
      <c r="C61" s="51">
        <v>47034</v>
      </c>
      <c r="D61" s="51">
        <v>48279</v>
      </c>
      <c r="E61" s="51">
        <v>49455</v>
      </c>
      <c r="F61" s="122">
        <f t="shared" si="0"/>
        <v>5.1473402219670873E-2</v>
      </c>
      <c r="G61" s="51">
        <f t="shared" si="1"/>
        <v>2421</v>
      </c>
      <c r="H61" s="51">
        <f t="shared" si="2"/>
        <v>1176</v>
      </c>
    </row>
    <row r="62" spans="1:8">
      <c r="A62" s="160">
        <v>61</v>
      </c>
      <c r="B62" s="6" t="s">
        <v>153</v>
      </c>
      <c r="C62" s="51">
        <v>100950</v>
      </c>
      <c r="D62" s="51">
        <v>102435</v>
      </c>
      <c r="E62" s="51">
        <v>104425</v>
      </c>
      <c r="F62" s="122">
        <f t="shared" si="0"/>
        <v>3.442298167409609E-2</v>
      </c>
      <c r="G62" s="51">
        <f t="shared" si="1"/>
        <v>3475</v>
      </c>
      <c r="H62" s="51">
        <f t="shared" si="2"/>
        <v>1990</v>
      </c>
    </row>
    <row r="63" spans="1:8">
      <c r="A63" s="160">
        <v>62</v>
      </c>
      <c r="B63" s="6" t="s">
        <v>154</v>
      </c>
      <c r="C63" s="51">
        <v>6690</v>
      </c>
      <c r="D63" s="51">
        <v>7294</v>
      </c>
      <c r="E63" s="51">
        <v>7368</v>
      </c>
      <c r="F63" s="122">
        <f t="shared" si="0"/>
        <v>0.10134529147982063</v>
      </c>
      <c r="G63" s="51">
        <f t="shared" si="1"/>
        <v>678</v>
      </c>
      <c r="H63" s="51">
        <f t="shared" si="2"/>
        <v>74</v>
      </c>
    </row>
    <row r="64" spans="1:8">
      <c r="A64" s="160">
        <v>63</v>
      </c>
      <c r="B64" s="6" t="s">
        <v>155</v>
      </c>
      <c r="C64" s="51">
        <v>92077</v>
      </c>
      <c r="D64" s="51">
        <v>89440</v>
      </c>
      <c r="E64" s="51">
        <v>97104</v>
      </c>
      <c r="F64" s="122">
        <f t="shared" si="0"/>
        <v>5.4595610195814374E-2</v>
      </c>
      <c r="G64" s="51">
        <f t="shared" si="1"/>
        <v>5027</v>
      </c>
      <c r="H64" s="51">
        <f t="shared" si="2"/>
        <v>7664</v>
      </c>
    </row>
    <row r="65" spans="1:8">
      <c r="A65" s="160">
        <v>64</v>
      </c>
      <c r="B65" s="6" t="s">
        <v>156</v>
      </c>
      <c r="C65" s="51">
        <v>48964</v>
      </c>
      <c r="D65" s="51">
        <v>47468</v>
      </c>
      <c r="E65" s="51">
        <v>49111</v>
      </c>
      <c r="F65" s="122">
        <f t="shared" si="0"/>
        <v>3.0022057021485173E-3</v>
      </c>
      <c r="G65" s="51">
        <f t="shared" si="1"/>
        <v>147</v>
      </c>
      <c r="H65" s="51">
        <f t="shared" si="2"/>
        <v>1643</v>
      </c>
    </row>
    <row r="66" spans="1:8">
      <c r="A66" s="160">
        <v>65</v>
      </c>
      <c r="B66" s="6" t="s">
        <v>157</v>
      </c>
      <c r="C66" s="51">
        <v>53998</v>
      </c>
      <c r="D66" s="51">
        <v>55239</v>
      </c>
      <c r="E66" s="51">
        <v>58147</v>
      </c>
      <c r="F66" s="122">
        <f t="shared" si="0"/>
        <v>7.6836179117745096E-2</v>
      </c>
      <c r="G66" s="51">
        <f t="shared" si="1"/>
        <v>4149</v>
      </c>
      <c r="H66" s="51">
        <f t="shared" si="2"/>
        <v>2908</v>
      </c>
    </row>
    <row r="67" spans="1:8">
      <c r="A67" s="160">
        <v>66</v>
      </c>
      <c r="B67" s="6" t="s">
        <v>158</v>
      </c>
      <c r="C67" s="51">
        <v>32280</v>
      </c>
      <c r="D67" s="51">
        <v>31958</v>
      </c>
      <c r="E67" s="51">
        <v>33326</v>
      </c>
      <c r="F67" s="122">
        <f t="shared" ref="F67:F83" si="3">(E67-C67)/C67</f>
        <v>3.2403965303593553E-2</v>
      </c>
      <c r="G67" s="51">
        <f t="shared" ref="G67:G83" si="4">E67-C67</f>
        <v>1046</v>
      </c>
      <c r="H67" s="51">
        <f t="shared" ref="H67:H83" si="5">E67-D67</f>
        <v>1368</v>
      </c>
    </row>
    <row r="68" spans="1:8">
      <c r="A68" s="160">
        <v>67</v>
      </c>
      <c r="B68" s="6" t="s">
        <v>159</v>
      </c>
      <c r="C68" s="51">
        <v>62865</v>
      </c>
      <c r="D68" s="51">
        <v>64137</v>
      </c>
      <c r="E68" s="51">
        <v>66700</v>
      </c>
      <c r="F68" s="122">
        <f t="shared" si="3"/>
        <v>6.1003738169092499E-2</v>
      </c>
      <c r="G68" s="51">
        <f t="shared" si="4"/>
        <v>3835</v>
      </c>
      <c r="H68" s="51">
        <f t="shared" si="5"/>
        <v>2563</v>
      </c>
    </row>
    <row r="69" spans="1:8">
      <c r="A69" s="160">
        <v>68</v>
      </c>
      <c r="B69" s="6" t="s">
        <v>160</v>
      </c>
      <c r="C69" s="51">
        <v>36961</v>
      </c>
      <c r="D69" s="51">
        <v>36724</v>
      </c>
      <c r="E69" s="51">
        <v>38162</v>
      </c>
      <c r="F69" s="122">
        <f t="shared" si="3"/>
        <v>3.2493709585779608E-2</v>
      </c>
      <c r="G69" s="51">
        <f t="shared" si="4"/>
        <v>1201</v>
      </c>
      <c r="H69" s="51">
        <f t="shared" si="5"/>
        <v>1438</v>
      </c>
    </row>
    <row r="70" spans="1:8">
      <c r="A70" s="160">
        <v>69</v>
      </c>
      <c r="B70" s="6" t="s">
        <v>161</v>
      </c>
      <c r="C70" s="51">
        <v>6915</v>
      </c>
      <c r="D70" s="51">
        <v>7385</v>
      </c>
      <c r="E70" s="51">
        <v>8128</v>
      </c>
      <c r="F70" s="122">
        <f t="shared" si="3"/>
        <v>0.17541576283441793</v>
      </c>
      <c r="G70" s="51">
        <f t="shared" si="4"/>
        <v>1213</v>
      </c>
      <c r="H70" s="51">
        <f t="shared" si="5"/>
        <v>743</v>
      </c>
    </row>
    <row r="71" spans="1:8">
      <c r="A71" s="160">
        <v>70</v>
      </c>
      <c r="B71" s="6" t="s">
        <v>162</v>
      </c>
      <c r="C71" s="51">
        <v>26972</v>
      </c>
      <c r="D71" s="51">
        <v>28521</v>
      </c>
      <c r="E71" s="51">
        <v>29341</v>
      </c>
      <c r="F71" s="122">
        <f t="shared" si="3"/>
        <v>8.7831825596915325E-2</v>
      </c>
      <c r="G71" s="51">
        <f t="shared" si="4"/>
        <v>2369</v>
      </c>
      <c r="H71" s="51">
        <f t="shared" si="5"/>
        <v>820</v>
      </c>
    </row>
    <row r="72" spans="1:8">
      <c r="A72" s="160">
        <v>71</v>
      </c>
      <c r="B72" s="6" t="s">
        <v>163</v>
      </c>
      <c r="C72" s="51">
        <v>26953</v>
      </c>
      <c r="D72" s="51">
        <v>26966</v>
      </c>
      <c r="E72" s="51">
        <v>29297</v>
      </c>
      <c r="F72" s="122">
        <f t="shared" si="3"/>
        <v>8.6966200422958481E-2</v>
      </c>
      <c r="G72" s="51">
        <f t="shared" si="4"/>
        <v>2344</v>
      </c>
      <c r="H72" s="51">
        <f t="shared" si="5"/>
        <v>2331</v>
      </c>
    </row>
    <row r="73" spans="1:8">
      <c r="A73" s="160">
        <v>72</v>
      </c>
      <c r="B73" s="6" t="s">
        <v>164</v>
      </c>
      <c r="C73" s="51">
        <v>37512</v>
      </c>
      <c r="D73" s="51">
        <v>37056</v>
      </c>
      <c r="E73" s="51">
        <v>38489</v>
      </c>
      <c r="F73" s="122">
        <f t="shared" si="3"/>
        <v>2.6044998933674558E-2</v>
      </c>
      <c r="G73" s="51">
        <f t="shared" si="4"/>
        <v>977</v>
      </c>
      <c r="H73" s="51">
        <f t="shared" si="5"/>
        <v>1433</v>
      </c>
    </row>
    <row r="74" spans="1:8">
      <c r="A74" s="160">
        <v>73</v>
      </c>
      <c r="B74" s="6" t="s">
        <v>165</v>
      </c>
      <c r="C74" s="51">
        <v>23253</v>
      </c>
      <c r="D74" s="51">
        <v>23008</v>
      </c>
      <c r="E74" s="51">
        <v>24365</v>
      </c>
      <c r="F74" s="122">
        <f t="shared" si="3"/>
        <v>4.7821786436158774E-2</v>
      </c>
      <c r="G74" s="51">
        <f t="shared" si="4"/>
        <v>1112</v>
      </c>
      <c r="H74" s="51">
        <f t="shared" si="5"/>
        <v>1357</v>
      </c>
    </row>
    <row r="75" spans="1:8">
      <c r="A75" s="160">
        <v>74</v>
      </c>
      <c r="B75" s="6" t="s">
        <v>166</v>
      </c>
      <c r="C75" s="51">
        <v>23208</v>
      </c>
      <c r="D75" s="51">
        <v>23440</v>
      </c>
      <c r="E75" s="51">
        <v>24179</v>
      </c>
      <c r="F75" s="122">
        <f t="shared" si="3"/>
        <v>4.1839021027231992E-2</v>
      </c>
      <c r="G75" s="51">
        <f t="shared" si="4"/>
        <v>971</v>
      </c>
      <c r="H75" s="51">
        <f t="shared" si="5"/>
        <v>739</v>
      </c>
    </row>
    <row r="76" spans="1:8">
      <c r="A76" s="160">
        <v>75</v>
      </c>
      <c r="B76" s="6" t="s">
        <v>167</v>
      </c>
      <c r="C76" s="51">
        <v>6790</v>
      </c>
      <c r="D76" s="51">
        <v>7620</v>
      </c>
      <c r="E76" s="51">
        <v>7405</v>
      </c>
      <c r="F76" s="122">
        <f t="shared" si="3"/>
        <v>9.0574374079528716E-2</v>
      </c>
      <c r="G76" s="51">
        <f t="shared" si="4"/>
        <v>615</v>
      </c>
      <c r="H76" s="51">
        <f t="shared" si="5"/>
        <v>-215</v>
      </c>
    </row>
    <row r="77" spans="1:8">
      <c r="A77" s="160">
        <v>76</v>
      </c>
      <c r="B77" s="6" t="s">
        <v>168</v>
      </c>
      <c r="C77" s="51">
        <v>12212</v>
      </c>
      <c r="D77" s="51">
        <v>12105</v>
      </c>
      <c r="E77" s="51">
        <v>12758</v>
      </c>
      <c r="F77" s="122">
        <f t="shared" si="3"/>
        <v>4.47101211922699E-2</v>
      </c>
      <c r="G77" s="51">
        <f t="shared" si="4"/>
        <v>546</v>
      </c>
      <c r="H77" s="51">
        <f t="shared" si="5"/>
        <v>653</v>
      </c>
    </row>
    <row r="78" spans="1:8">
      <c r="A78" s="160">
        <v>77</v>
      </c>
      <c r="B78" s="6" t="s">
        <v>169</v>
      </c>
      <c r="C78" s="51">
        <v>35274</v>
      </c>
      <c r="D78" s="51">
        <v>36891</v>
      </c>
      <c r="E78" s="51">
        <v>37131</v>
      </c>
      <c r="F78" s="122">
        <f t="shared" si="3"/>
        <v>5.2645007654362988E-2</v>
      </c>
      <c r="G78" s="51">
        <f t="shared" si="4"/>
        <v>1857</v>
      </c>
      <c r="H78" s="51">
        <f t="shared" si="5"/>
        <v>240</v>
      </c>
    </row>
    <row r="79" spans="1:8">
      <c r="A79" s="160">
        <v>78</v>
      </c>
      <c r="B79" s="6" t="s">
        <v>170</v>
      </c>
      <c r="C79" s="51">
        <v>29977</v>
      </c>
      <c r="D79" s="51">
        <v>30598</v>
      </c>
      <c r="E79" s="51">
        <v>31560</v>
      </c>
      <c r="F79" s="122">
        <f t="shared" si="3"/>
        <v>5.2807152149981655E-2</v>
      </c>
      <c r="G79" s="51">
        <f t="shared" si="4"/>
        <v>1583</v>
      </c>
      <c r="H79" s="51">
        <f t="shared" si="5"/>
        <v>962</v>
      </c>
    </row>
    <row r="80" spans="1:8">
      <c r="A80" s="160">
        <v>79</v>
      </c>
      <c r="B80" s="6" t="s">
        <v>171</v>
      </c>
      <c r="C80" s="51">
        <v>10295</v>
      </c>
      <c r="D80" s="51">
        <v>9840</v>
      </c>
      <c r="E80" s="51">
        <v>11531</v>
      </c>
      <c r="F80" s="122">
        <f t="shared" si="3"/>
        <v>0.12005828071879553</v>
      </c>
      <c r="G80" s="51">
        <f t="shared" si="4"/>
        <v>1236</v>
      </c>
      <c r="H80" s="51">
        <f t="shared" si="5"/>
        <v>1691</v>
      </c>
    </row>
    <row r="81" spans="1:8">
      <c r="A81" s="160">
        <v>80</v>
      </c>
      <c r="B81" s="6" t="s">
        <v>172</v>
      </c>
      <c r="C81" s="51">
        <v>42084</v>
      </c>
      <c r="D81" s="51">
        <v>41953</v>
      </c>
      <c r="E81" s="51">
        <v>44301</v>
      </c>
      <c r="F81" s="122">
        <f t="shared" si="3"/>
        <v>5.2680353578557174E-2</v>
      </c>
      <c r="G81" s="51">
        <f t="shared" si="4"/>
        <v>2217</v>
      </c>
      <c r="H81" s="51">
        <f t="shared" si="5"/>
        <v>2348</v>
      </c>
    </row>
    <row r="82" spans="1:8" ht="15" thickBot="1">
      <c r="A82" s="160">
        <v>81</v>
      </c>
      <c r="B82" s="6" t="s">
        <v>173</v>
      </c>
      <c r="C82" s="51">
        <v>54070</v>
      </c>
      <c r="D82" s="51">
        <v>55684</v>
      </c>
      <c r="E82" s="51">
        <v>57532</v>
      </c>
      <c r="F82" s="122">
        <f t="shared" si="3"/>
        <v>6.402811170704642E-2</v>
      </c>
      <c r="G82" s="51">
        <f t="shared" si="4"/>
        <v>3462</v>
      </c>
      <c r="H82" s="51">
        <f t="shared" si="5"/>
        <v>1848</v>
      </c>
    </row>
    <row r="83" spans="1:8" ht="15" thickBot="1">
      <c r="A83" s="167" t="s">
        <v>174</v>
      </c>
      <c r="B83" s="170"/>
      <c r="C83" s="103">
        <v>10881875</v>
      </c>
      <c r="D83" s="103">
        <v>11145441</v>
      </c>
      <c r="E83" s="103">
        <v>11351994</v>
      </c>
      <c r="F83" s="124">
        <f t="shared" si="3"/>
        <v>4.3202021710412958E-2</v>
      </c>
      <c r="G83" s="103">
        <f t="shared" si="4"/>
        <v>470119</v>
      </c>
      <c r="H83" s="103">
        <f t="shared" si="5"/>
        <v>206553</v>
      </c>
    </row>
  </sheetData>
  <mergeCells count="1">
    <mergeCell ref="A83:B8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0"/>
  <sheetViews>
    <sheetView topLeftCell="E85" workbookViewId="0">
      <selection activeCell="G96" sqref="G96"/>
    </sheetView>
  </sheetViews>
  <sheetFormatPr defaultRowHeight="14.5"/>
  <cols>
    <col min="2" max="2" width="39.6328125" customWidth="1"/>
    <col min="3" max="3" width="9.90625" bestFit="1" customWidth="1"/>
    <col min="4" max="4" width="10.6328125" customWidth="1"/>
    <col min="5" max="5" width="9.90625" bestFit="1" customWidth="1"/>
    <col min="6" max="6" width="41.1796875" customWidth="1"/>
    <col min="7" max="7" width="29.08984375" customWidth="1"/>
    <col min="8" max="8" width="23.453125" customWidth="1"/>
  </cols>
  <sheetData>
    <row r="1" spans="1:8" ht="62" customHeight="1" thickBot="1">
      <c r="A1" s="16" t="s">
        <v>1</v>
      </c>
      <c r="B1" s="7" t="s">
        <v>91</v>
      </c>
      <c r="C1" s="36">
        <v>41913</v>
      </c>
      <c r="D1" s="36">
        <v>42248</v>
      </c>
      <c r="E1" s="36">
        <v>42278</v>
      </c>
      <c r="F1" s="1" t="s">
        <v>318</v>
      </c>
      <c r="G1" s="1" t="s">
        <v>319</v>
      </c>
      <c r="H1" s="2" t="s">
        <v>320</v>
      </c>
    </row>
    <row r="2" spans="1:8">
      <c r="A2" s="158">
        <v>1</v>
      </c>
      <c r="B2" s="117" t="s">
        <v>2</v>
      </c>
      <c r="C2" s="125">
        <v>100640</v>
      </c>
      <c r="D2" s="125">
        <v>103792</v>
      </c>
      <c r="E2" s="125">
        <v>107080</v>
      </c>
      <c r="F2" s="121">
        <f>(E2-C2)/C2</f>
        <v>6.3990461049284575E-2</v>
      </c>
      <c r="G2" s="125">
        <f>E2-C2</f>
        <v>6440</v>
      </c>
      <c r="H2" s="125">
        <f>E2-D2</f>
        <v>3288</v>
      </c>
    </row>
    <row r="3" spans="1:8">
      <c r="A3" s="69">
        <v>2</v>
      </c>
      <c r="B3" s="70" t="s">
        <v>3</v>
      </c>
      <c r="C3" s="51">
        <v>34325</v>
      </c>
      <c r="D3" s="51">
        <v>53222</v>
      </c>
      <c r="E3" s="51">
        <v>54585</v>
      </c>
      <c r="F3" s="122">
        <f t="shared" ref="F3:F66" si="0">(E3-C3)/C3</f>
        <v>0.59024034959941729</v>
      </c>
      <c r="G3" s="51">
        <f t="shared" ref="G3:G66" si="1">E3-C3</f>
        <v>20260</v>
      </c>
      <c r="H3" s="51">
        <f t="shared" ref="H3:H66" si="2">E3-D3</f>
        <v>1363</v>
      </c>
    </row>
    <row r="4" spans="1:8">
      <c r="A4" s="69">
        <v>3</v>
      </c>
      <c r="B4" s="70" t="s">
        <v>4</v>
      </c>
      <c r="C4" s="51">
        <v>7741</v>
      </c>
      <c r="D4" s="51">
        <v>8060</v>
      </c>
      <c r="E4" s="51">
        <v>8011</v>
      </c>
      <c r="F4" s="122">
        <f t="shared" si="0"/>
        <v>3.4879214571760755E-2</v>
      </c>
      <c r="G4" s="51">
        <f t="shared" si="1"/>
        <v>270</v>
      </c>
      <c r="H4" s="51">
        <f t="shared" si="2"/>
        <v>-49</v>
      </c>
    </row>
    <row r="5" spans="1:8">
      <c r="A5" s="69">
        <v>5</v>
      </c>
      <c r="B5" s="70" t="s">
        <v>5</v>
      </c>
      <c r="C5" s="51">
        <v>19007</v>
      </c>
      <c r="D5" s="51">
        <v>16364</v>
      </c>
      <c r="E5" s="51">
        <v>16850</v>
      </c>
      <c r="F5" s="122">
        <f t="shared" si="0"/>
        <v>-0.11348450570842321</v>
      </c>
      <c r="G5" s="51">
        <f t="shared" si="1"/>
        <v>-2157</v>
      </c>
      <c r="H5" s="51">
        <f t="shared" si="2"/>
        <v>486</v>
      </c>
    </row>
    <row r="6" spans="1:8">
      <c r="A6" s="69">
        <v>6</v>
      </c>
      <c r="B6" s="70" t="s">
        <v>6</v>
      </c>
      <c r="C6" s="51">
        <v>1868</v>
      </c>
      <c r="D6" s="51">
        <v>2093</v>
      </c>
      <c r="E6" s="51">
        <v>2079</v>
      </c>
      <c r="F6" s="122">
        <f t="shared" si="0"/>
        <v>0.11295503211991435</v>
      </c>
      <c r="G6" s="51">
        <f t="shared" si="1"/>
        <v>211</v>
      </c>
      <c r="H6" s="51">
        <f t="shared" si="2"/>
        <v>-14</v>
      </c>
    </row>
    <row r="7" spans="1:8">
      <c r="A7" s="69">
        <v>7</v>
      </c>
      <c r="B7" s="70" t="s">
        <v>7</v>
      </c>
      <c r="C7" s="51">
        <v>17068</v>
      </c>
      <c r="D7" s="51">
        <v>15331</v>
      </c>
      <c r="E7" s="51">
        <v>16022</v>
      </c>
      <c r="F7" s="122">
        <f t="shared" si="0"/>
        <v>-6.1284274666041715E-2</v>
      </c>
      <c r="G7" s="51">
        <f t="shared" si="1"/>
        <v>-1046</v>
      </c>
      <c r="H7" s="51">
        <f t="shared" si="2"/>
        <v>691</v>
      </c>
    </row>
    <row r="8" spans="1:8">
      <c r="A8" s="69">
        <v>8</v>
      </c>
      <c r="B8" s="70" t="s">
        <v>8</v>
      </c>
      <c r="C8" s="51">
        <v>57075</v>
      </c>
      <c r="D8" s="51">
        <v>59306</v>
      </c>
      <c r="E8" s="51">
        <v>59241</v>
      </c>
      <c r="F8" s="122">
        <f t="shared" si="0"/>
        <v>3.795006570302234E-2</v>
      </c>
      <c r="G8" s="51">
        <f t="shared" si="1"/>
        <v>2166</v>
      </c>
      <c r="H8" s="51">
        <f t="shared" si="2"/>
        <v>-65</v>
      </c>
    </row>
    <row r="9" spans="1:8">
      <c r="A9" s="69">
        <v>9</v>
      </c>
      <c r="B9" s="70" t="s">
        <v>9</v>
      </c>
      <c r="C9" s="51">
        <v>6637</v>
      </c>
      <c r="D9" s="51">
        <v>6025</v>
      </c>
      <c r="E9" s="51">
        <v>5474</v>
      </c>
      <c r="F9" s="122">
        <f t="shared" si="0"/>
        <v>-0.17522977248756968</v>
      </c>
      <c r="G9" s="51">
        <f t="shared" si="1"/>
        <v>-1163</v>
      </c>
      <c r="H9" s="51">
        <f t="shared" si="2"/>
        <v>-551</v>
      </c>
    </row>
    <row r="10" spans="1:8">
      <c r="A10" s="71">
        <v>10</v>
      </c>
      <c r="B10" s="70" t="s">
        <v>10</v>
      </c>
      <c r="C10" s="51">
        <v>324281</v>
      </c>
      <c r="D10" s="51">
        <v>337598</v>
      </c>
      <c r="E10" s="51">
        <v>336017</v>
      </c>
      <c r="F10" s="122">
        <f t="shared" si="0"/>
        <v>3.6190834492307596E-2</v>
      </c>
      <c r="G10" s="51">
        <f t="shared" si="1"/>
        <v>11736</v>
      </c>
      <c r="H10" s="51">
        <f t="shared" si="2"/>
        <v>-1581</v>
      </c>
    </row>
    <row r="11" spans="1:8">
      <c r="A11" s="71">
        <v>11</v>
      </c>
      <c r="B11" s="70" t="s">
        <v>11</v>
      </c>
      <c r="C11" s="51">
        <v>13709</v>
      </c>
      <c r="D11" s="51">
        <v>14650</v>
      </c>
      <c r="E11" s="51">
        <v>14081</v>
      </c>
      <c r="F11" s="122">
        <f t="shared" si="0"/>
        <v>2.7135458457947334E-2</v>
      </c>
      <c r="G11" s="51">
        <f t="shared" si="1"/>
        <v>372</v>
      </c>
      <c r="H11" s="51">
        <f t="shared" si="2"/>
        <v>-569</v>
      </c>
    </row>
    <row r="12" spans="1:8">
      <c r="A12" s="71">
        <v>12</v>
      </c>
      <c r="B12" s="70" t="s">
        <v>12</v>
      </c>
      <c r="C12" s="51">
        <v>804</v>
      </c>
      <c r="D12" s="51">
        <v>1071</v>
      </c>
      <c r="E12" s="51">
        <v>1047</v>
      </c>
      <c r="F12" s="122">
        <f t="shared" si="0"/>
        <v>0.30223880597014924</v>
      </c>
      <c r="G12" s="51">
        <f t="shared" si="1"/>
        <v>243</v>
      </c>
      <c r="H12" s="51">
        <f t="shared" si="2"/>
        <v>-24</v>
      </c>
    </row>
    <row r="13" spans="1:8">
      <c r="A13" s="71">
        <v>13</v>
      </c>
      <c r="B13" s="70" t="s">
        <v>13</v>
      </c>
      <c r="C13" s="51">
        <v>282233</v>
      </c>
      <c r="D13" s="51">
        <v>272195</v>
      </c>
      <c r="E13" s="51">
        <v>274286</v>
      </c>
      <c r="F13" s="122">
        <f t="shared" si="0"/>
        <v>-2.8157586107932099E-2</v>
      </c>
      <c r="G13" s="51">
        <f t="shared" si="1"/>
        <v>-7947</v>
      </c>
      <c r="H13" s="51">
        <f t="shared" si="2"/>
        <v>2091</v>
      </c>
    </row>
    <row r="14" spans="1:8">
      <c r="A14" s="71">
        <v>14</v>
      </c>
      <c r="B14" s="70" t="s">
        <v>14</v>
      </c>
      <c r="C14" s="51">
        <v>387147</v>
      </c>
      <c r="D14" s="51">
        <v>368593</v>
      </c>
      <c r="E14" s="51">
        <v>374696</v>
      </c>
      <c r="F14" s="122">
        <f t="shared" si="0"/>
        <v>-3.2160910455201773E-2</v>
      </c>
      <c r="G14" s="51">
        <f t="shared" si="1"/>
        <v>-12451</v>
      </c>
      <c r="H14" s="51">
        <f t="shared" si="2"/>
        <v>6103</v>
      </c>
    </row>
    <row r="15" spans="1:8">
      <c r="A15" s="71">
        <v>15</v>
      </c>
      <c r="B15" s="70" t="s">
        <v>15</v>
      </c>
      <c r="C15" s="51">
        <v>58464</v>
      </c>
      <c r="D15" s="51">
        <v>55684</v>
      </c>
      <c r="E15" s="51">
        <v>56010</v>
      </c>
      <c r="F15" s="122">
        <f t="shared" si="0"/>
        <v>-4.1974548440065679E-2</v>
      </c>
      <c r="G15" s="51">
        <f t="shared" si="1"/>
        <v>-2454</v>
      </c>
      <c r="H15" s="51">
        <f t="shared" si="2"/>
        <v>326</v>
      </c>
    </row>
    <row r="16" spans="1:8">
      <c r="A16" s="71">
        <v>16</v>
      </c>
      <c r="B16" s="70" t="s">
        <v>16</v>
      </c>
      <c r="C16" s="51">
        <v>57858</v>
      </c>
      <c r="D16" s="51">
        <v>56084</v>
      </c>
      <c r="E16" s="51">
        <v>56975</v>
      </c>
      <c r="F16" s="122">
        <f t="shared" si="0"/>
        <v>-1.5261502298731376E-2</v>
      </c>
      <c r="G16" s="51">
        <f t="shared" si="1"/>
        <v>-883</v>
      </c>
      <c r="H16" s="51">
        <f t="shared" si="2"/>
        <v>891</v>
      </c>
    </row>
    <row r="17" spans="1:8">
      <c r="A17" s="71">
        <v>17</v>
      </c>
      <c r="B17" s="70" t="s">
        <v>17</v>
      </c>
      <c r="C17" s="51">
        <v>41748</v>
      </c>
      <c r="D17" s="51">
        <v>41543</v>
      </c>
      <c r="E17" s="51">
        <v>41833</v>
      </c>
      <c r="F17" s="122">
        <f t="shared" si="0"/>
        <v>2.0360256778767846E-3</v>
      </c>
      <c r="G17" s="51">
        <f t="shared" si="1"/>
        <v>85</v>
      </c>
      <c r="H17" s="51">
        <f t="shared" si="2"/>
        <v>290</v>
      </c>
    </row>
    <row r="18" spans="1:8">
      <c r="A18" s="71">
        <v>18</v>
      </c>
      <c r="B18" s="70" t="s">
        <v>18</v>
      </c>
      <c r="C18" s="51">
        <v>60684</v>
      </c>
      <c r="D18" s="51">
        <v>55343</v>
      </c>
      <c r="E18" s="51">
        <v>55513</v>
      </c>
      <c r="F18" s="122">
        <f t="shared" si="0"/>
        <v>-8.5211917474128276E-2</v>
      </c>
      <c r="G18" s="51">
        <f t="shared" si="1"/>
        <v>-5171</v>
      </c>
      <c r="H18" s="51">
        <f t="shared" si="2"/>
        <v>170</v>
      </c>
    </row>
    <row r="19" spans="1:8">
      <c r="A19" s="71">
        <v>19</v>
      </c>
      <c r="B19" s="70" t="s">
        <v>19</v>
      </c>
      <c r="C19" s="51">
        <v>3847</v>
      </c>
      <c r="D19" s="51">
        <v>3284</v>
      </c>
      <c r="E19" s="51">
        <v>3328</v>
      </c>
      <c r="F19" s="122">
        <f t="shared" si="0"/>
        <v>-0.13491031972965947</v>
      </c>
      <c r="G19" s="51">
        <f t="shared" si="1"/>
        <v>-519</v>
      </c>
      <c r="H19" s="51">
        <f t="shared" si="2"/>
        <v>44</v>
      </c>
    </row>
    <row r="20" spans="1:8">
      <c r="A20" s="71">
        <v>20</v>
      </c>
      <c r="B20" s="70" t="s">
        <v>20</v>
      </c>
      <c r="C20" s="51">
        <v>52692</v>
      </c>
      <c r="D20" s="51">
        <v>53808</v>
      </c>
      <c r="E20" s="51">
        <v>54679</v>
      </c>
      <c r="F20" s="122">
        <f t="shared" si="0"/>
        <v>3.7709709253776667E-2</v>
      </c>
      <c r="G20" s="51">
        <f t="shared" si="1"/>
        <v>1987</v>
      </c>
      <c r="H20" s="51">
        <f t="shared" si="2"/>
        <v>871</v>
      </c>
    </row>
    <row r="21" spans="1:8">
      <c r="A21" s="71">
        <v>21</v>
      </c>
      <c r="B21" s="70" t="s">
        <v>21</v>
      </c>
      <c r="C21" s="51">
        <v>9180</v>
      </c>
      <c r="D21" s="51">
        <v>9186</v>
      </c>
      <c r="E21" s="51">
        <v>9627</v>
      </c>
      <c r="F21" s="122">
        <f t="shared" si="0"/>
        <v>4.869281045751634E-2</v>
      </c>
      <c r="G21" s="51">
        <f t="shared" si="1"/>
        <v>447</v>
      </c>
      <c r="H21" s="51">
        <f t="shared" si="2"/>
        <v>441</v>
      </c>
    </row>
    <row r="22" spans="1:8">
      <c r="A22" s="71">
        <v>22</v>
      </c>
      <c r="B22" s="70" t="s">
        <v>22</v>
      </c>
      <c r="C22" s="51">
        <v>148906</v>
      </c>
      <c r="D22" s="51">
        <v>151166</v>
      </c>
      <c r="E22" s="51">
        <v>152612</v>
      </c>
      <c r="F22" s="122">
        <f t="shared" si="0"/>
        <v>2.4888184492229997E-2</v>
      </c>
      <c r="G22" s="51">
        <f t="shared" si="1"/>
        <v>3706</v>
      </c>
      <c r="H22" s="51">
        <f t="shared" si="2"/>
        <v>1446</v>
      </c>
    </row>
    <row r="23" spans="1:8">
      <c r="A23" s="71">
        <v>23</v>
      </c>
      <c r="B23" s="70" t="s">
        <v>23</v>
      </c>
      <c r="C23" s="51">
        <v>174353</v>
      </c>
      <c r="D23" s="51">
        <v>177544</v>
      </c>
      <c r="E23" s="51">
        <v>177297</v>
      </c>
      <c r="F23" s="122">
        <f t="shared" si="0"/>
        <v>1.6885284451658416E-2</v>
      </c>
      <c r="G23" s="51">
        <f t="shared" si="1"/>
        <v>2944</v>
      </c>
      <c r="H23" s="51">
        <f t="shared" si="2"/>
        <v>-247</v>
      </c>
    </row>
    <row r="24" spans="1:8">
      <c r="A24" s="71">
        <v>24</v>
      </c>
      <c r="B24" s="70" t="s">
        <v>24</v>
      </c>
      <c r="C24" s="51">
        <v>92065</v>
      </c>
      <c r="D24" s="51">
        <v>89469</v>
      </c>
      <c r="E24" s="51">
        <v>89972</v>
      </c>
      <c r="F24" s="122">
        <f t="shared" si="0"/>
        <v>-2.2733937978602074E-2</v>
      </c>
      <c r="G24" s="51">
        <f t="shared" si="1"/>
        <v>-2093</v>
      </c>
      <c r="H24" s="51">
        <f t="shared" si="2"/>
        <v>503</v>
      </c>
    </row>
    <row r="25" spans="1:8">
      <c r="A25" s="71">
        <v>25</v>
      </c>
      <c r="B25" s="70" t="s">
        <v>25</v>
      </c>
      <c r="C25" s="51">
        <v>325170</v>
      </c>
      <c r="D25" s="51">
        <v>317602</v>
      </c>
      <c r="E25" s="51">
        <v>321814</v>
      </c>
      <c r="F25" s="122">
        <f t="shared" si="0"/>
        <v>-1.0320755297229142E-2</v>
      </c>
      <c r="G25" s="51">
        <f t="shared" si="1"/>
        <v>-3356</v>
      </c>
      <c r="H25" s="51">
        <f t="shared" si="2"/>
        <v>4212</v>
      </c>
    </row>
    <row r="26" spans="1:8">
      <c r="A26" s="71">
        <v>26</v>
      </c>
      <c r="B26" s="70" t="s">
        <v>26</v>
      </c>
      <c r="C26" s="51">
        <v>18818</v>
      </c>
      <c r="D26" s="51">
        <v>18847</v>
      </c>
      <c r="E26" s="51">
        <v>18578</v>
      </c>
      <c r="F26" s="122">
        <f t="shared" si="0"/>
        <v>-1.2753746413008821E-2</v>
      </c>
      <c r="G26" s="51">
        <f t="shared" si="1"/>
        <v>-240</v>
      </c>
      <c r="H26" s="51">
        <f t="shared" si="2"/>
        <v>-269</v>
      </c>
    </row>
    <row r="27" spans="1:8">
      <c r="A27" s="71">
        <v>27</v>
      </c>
      <c r="B27" s="70" t="s">
        <v>27</v>
      </c>
      <c r="C27" s="51">
        <v>63957</v>
      </c>
      <c r="D27" s="51">
        <v>67809</v>
      </c>
      <c r="E27" s="51">
        <v>68518</v>
      </c>
      <c r="F27" s="122">
        <f t="shared" si="0"/>
        <v>7.1313538783870409E-2</v>
      </c>
      <c r="G27" s="51">
        <f t="shared" si="1"/>
        <v>4561</v>
      </c>
      <c r="H27" s="51">
        <f t="shared" si="2"/>
        <v>709</v>
      </c>
    </row>
    <row r="28" spans="1:8">
      <c r="A28" s="71">
        <v>28</v>
      </c>
      <c r="B28" s="70" t="s">
        <v>28</v>
      </c>
      <c r="C28" s="51">
        <v>107388</v>
      </c>
      <c r="D28" s="51">
        <v>115019</v>
      </c>
      <c r="E28" s="51">
        <v>115674</v>
      </c>
      <c r="F28" s="122">
        <f t="shared" si="0"/>
        <v>7.7159459157447763E-2</v>
      </c>
      <c r="G28" s="51">
        <f t="shared" si="1"/>
        <v>8286</v>
      </c>
      <c r="H28" s="51">
        <f t="shared" si="2"/>
        <v>655</v>
      </c>
    </row>
    <row r="29" spans="1:8">
      <c r="A29" s="71">
        <v>29</v>
      </c>
      <c r="B29" s="70" t="s">
        <v>29</v>
      </c>
      <c r="C29" s="51">
        <v>61133</v>
      </c>
      <c r="D29" s="51">
        <v>62375</v>
      </c>
      <c r="E29" s="51">
        <v>63331</v>
      </c>
      <c r="F29" s="122">
        <f t="shared" si="0"/>
        <v>3.5954394516873045E-2</v>
      </c>
      <c r="G29" s="51">
        <f t="shared" si="1"/>
        <v>2198</v>
      </c>
      <c r="H29" s="51">
        <f t="shared" si="2"/>
        <v>956</v>
      </c>
    </row>
    <row r="30" spans="1:8">
      <c r="A30" s="71">
        <v>30</v>
      </c>
      <c r="B30" s="70" t="s">
        <v>30</v>
      </c>
      <c r="C30" s="51">
        <v>18488</v>
      </c>
      <c r="D30" s="51">
        <v>19405</v>
      </c>
      <c r="E30" s="51">
        <v>19837</v>
      </c>
      <c r="F30" s="122">
        <f t="shared" si="0"/>
        <v>7.2966248377325835E-2</v>
      </c>
      <c r="G30" s="51">
        <f t="shared" si="1"/>
        <v>1349</v>
      </c>
      <c r="H30" s="51">
        <f t="shared" si="2"/>
        <v>432</v>
      </c>
    </row>
    <row r="31" spans="1:8">
      <c r="A31" s="71">
        <v>31</v>
      </c>
      <c r="B31" s="70" t="s">
        <v>31</v>
      </c>
      <c r="C31" s="51">
        <v>141736</v>
      </c>
      <c r="D31" s="51">
        <v>143394</v>
      </c>
      <c r="E31" s="51">
        <v>143851</v>
      </c>
      <c r="F31" s="122">
        <f t="shared" si="0"/>
        <v>1.4922108709149404E-2</v>
      </c>
      <c r="G31" s="51">
        <f t="shared" si="1"/>
        <v>2115</v>
      </c>
      <c r="H31" s="51">
        <f t="shared" si="2"/>
        <v>457</v>
      </c>
    </row>
    <row r="32" spans="1:8">
      <c r="A32" s="71">
        <v>32</v>
      </c>
      <c r="B32" s="70" t="s">
        <v>32</v>
      </c>
      <c r="C32" s="51">
        <v>44918</v>
      </c>
      <c r="D32" s="51">
        <v>46421</v>
      </c>
      <c r="E32" s="51">
        <v>47168</v>
      </c>
      <c r="F32" s="122">
        <f t="shared" si="0"/>
        <v>5.0091277438888644E-2</v>
      </c>
      <c r="G32" s="51">
        <f t="shared" si="1"/>
        <v>2250</v>
      </c>
      <c r="H32" s="51">
        <f t="shared" si="2"/>
        <v>747</v>
      </c>
    </row>
    <row r="33" spans="1:8">
      <c r="A33" s="71">
        <v>33</v>
      </c>
      <c r="B33" s="70" t="s">
        <v>33</v>
      </c>
      <c r="C33" s="51">
        <v>141140</v>
      </c>
      <c r="D33" s="51">
        <v>134097</v>
      </c>
      <c r="E33" s="51">
        <v>134437</v>
      </c>
      <c r="F33" s="122">
        <f t="shared" si="0"/>
        <v>-4.7491852061782629E-2</v>
      </c>
      <c r="G33" s="51">
        <f t="shared" si="1"/>
        <v>-6703</v>
      </c>
      <c r="H33" s="51">
        <f t="shared" si="2"/>
        <v>340</v>
      </c>
    </row>
    <row r="34" spans="1:8">
      <c r="A34" s="71">
        <v>35</v>
      </c>
      <c r="B34" s="70" t="s">
        <v>34</v>
      </c>
      <c r="C34" s="51">
        <v>71024</v>
      </c>
      <c r="D34" s="51">
        <v>70376</v>
      </c>
      <c r="E34" s="51">
        <v>71747</v>
      </c>
      <c r="F34" s="122">
        <f t="shared" si="0"/>
        <v>1.0179657580536157E-2</v>
      </c>
      <c r="G34" s="51">
        <f t="shared" si="1"/>
        <v>723</v>
      </c>
      <c r="H34" s="51">
        <f t="shared" si="2"/>
        <v>1371</v>
      </c>
    </row>
    <row r="35" spans="1:8">
      <c r="A35" s="71">
        <v>36</v>
      </c>
      <c r="B35" s="70" t="s">
        <v>35</v>
      </c>
      <c r="C35" s="51">
        <v>12726</v>
      </c>
      <c r="D35" s="51">
        <v>14313</v>
      </c>
      <c r="E35" s="51">
        <v>13997</v>
      </c>
      <c r="F35" s="122">
        <f t="shared" si="0"/>
        <v>9.987427314159987E-2</v>
      </c>
      <c r="G35" s="51">
        <f t="shared" si="1"/>
        <v>1271</v>
      </c>
      <c r="H35" s="51">
        <f t="shared" si="2"/>
        <v>-316</v>
      </c>
    </row>
    <row r="36" spans="1:8">
      <c r="A36" s="71">
        <v>37</v>
      </c>
      <c r="B36" s="70" t="s">
        <v>36</v>
      </c>
      <c r="C36" s="51">
        <v>5948</v>
      </c>
      <c r="D36" s="51">
        <v>7450</v>
      </c>
      <c r="E36" s="51">
        <v>7545</v>
      </c>
      <c r="F36" s="122">
        <f t="shared" si="0"/>
        <v>0.26849361129791527</v>
      </c>
      <c r="G36" s="51">
        <f t="shared" si="1"/>
        <v>1597</v>
      </c>
      <c r="H36" s="51">
        <f t="shared" si="2"/>
        <v>95</v>
      </c>
    </row>
    <row r="37" spans="1:8">
      <c r="A37" s="71">
        <v>38</v>
      </c>
      <c r="B37" s="70" t="s">
        <v>37</v>
      </c>
      <c r="C37" s="51">
        <v>53074</v>
      </c>
      <c r="D37" s="51">
        <v>51419</v>
      </c>
      <c r="E37" s="51">
        <v>52847</v>
      </c>
      <c r="F37" s="122">
        <f t="shared" si="0"/>
        <v>-4.277047141726646E-3</v>
      </c>
      <c r="G37" s="51">
        <f t="shared" si="1"/>
        <v>-227</v>
      </c>
      <c r="H37" s="51">
        <f t="shared" si="2"/>
        <v>1428</v>
      </c>
    </row>
    <row r="38" spans="1:8">
      <c r="A38" s="71">
        <v>39</v>
      </c>
      <c r="B38" s="70" t="s">
        <v>38</v>
      </c>
      <c r="C38" s="51">
        <v>1443</v>
      </c>
      <c r="D38" s="51">
        <v>1495</v>
      </c>
      <c r="E38" s="51">
        <v>1493</v>
      </c>
      <c r="F38" s="122">
        <f t="shared" si="0"/>
        <v>3.4650034650034647E-2</v>
      </c>
      <c r="G38" s="51">
        <f t="shared" si="1"/>
        <v>50</v>
      </c>
      <c r="H38" s="51">
        <f t="shared" si="2"/>
        <v>-2</v>
      </c>
    </row>
    <row r="39" spans="1:8">
      <c r="A39" s="71">
        <v>41</v>
      </c>
      <c r="B39" s="70" t="s">
        <v>39</v>
      </c>
      <c r="C39" s="51">
        <v>994909</v>
      </c>
      <c r="D39" s="51">
        <v>1022267</v>
      </c>
      <c r="E39" s="51">
        <v>1045177</v>
      </c>
      <c r="F39" s="122">
        <f t="shared" si="0"/>
        <v>5.0525223914951019E-2</v>
      </c>
      <c r="G39" s="51">
        <f t="shared" si="1"/>
        <v>50268</v>
      </c>
      <c r="H39" s="51">
        <f t="shared" si="2"/>
        <v>22910</v>
      </c>
    </row>
    <row r="40" spans="1:8">
      <c r="A40" s="71">
        <v>42</v>
      </c>
      <c r="B40" s="70" t="s">
        <v>40</v>
      </c>
      <c r="C40" s="51">
        <v>270905</v>
      </c>
      <c r="D40" s="51">
        <v>267166</v>
      </c>
      <c r="E40" s="51">
        <v>277393</v>
      </c>
      <c r="F40" s="122">
        <f t="shared" si="0"/>
        <v>2.3949354939923589E-2</v>
      </c>
      <c r="G40" s="51">
        <f t="shared" si="1"/>
        <v>6488</v>
      </c>
      <c r="H40" s="51">
        <f t="shared" si="2"/>
        <v>10227</v>
      </c>
    </row>
    <row r="41" spans="1:8">
      <c r="A41" s="71">
        <v>43</v>
      </c>
      <c r="B41" s="70" t="s">
        <v>41</v>
      </c>
      <c r="C41" s="51">
        <v>321943</v>
      </c>
      <c r="D41" s="51">
        <v>318239</v>
      </c>
      <c r="E41" s="51">
        <v>323208</v>
      </c>
      <c r="F41" s="122">
        <f t="shared" si="0"/>
        <v>3.9292669820434056E-3</v>
      </c>
      <c r="G41" s="51">
        <f t="shared" si="1"/>
        <v>1265</v>
      </c>
      <c r="H41" s="51">
        <f t="shared" si="2"/>
        <v>4969</v>
      </c>
    </row>
    <row r="42" spans="1:8">
      <c r="A42" s="71">
        <v>45</v>
      </c>
      <c r="B42" s="70" t="s">
        <v>42</v>
      </c>
      <c r="C42" s="51">
        <v>166502</v>
      </c>
      <c r="D42" s="51">
        <v>180395</v>
      </c>
      <c r="E42" s="51">
        <v>182664</v>
      </c>
      <c r="F42" s="122">
        <f t="shared" si="0"/>
        <v>9.7067903088251195E-2</v>
      </c>
      <c r="G42" s="51">
        <f t="shared" si="1"/>
        <v>16162</v>
      </c>
      <c r="H42" s="51">
        <f t="shared" si="2"/>
        <v>2269</v>
      </c>
    </row>
    <row r="43" spans="1:8">
      <c r="A43" s="71">
        <v>46</v>
      </c>
      <c r="B43" s="70" t="s">
        <v>43</v>
      </c>
      <c r="C43" s="51">
        <v>587167</v>
      </c>
      <c r="D43" s="51">
        <v>630244</v>
      </c>
      <c r="E43" s="51">
        <v>636977</v>
      </c>
      <c r="F43" s="122">
        <f t="shared" si="0"/>
        <v>8.4831061691137272E-2</v>
      </c>
      <c r="G43" s="51">
        <f t="shared" si="1"/>
        <v>49810</v>
      </c>
      <c r="H43" s="51">
        <f t="shared" si="2"/>
        <v>6733</v>
      </c>
    </row>
    <row r="44" spans="1:8">
      <c r="A44" s="71">
        <v>47</v>
      </c>
      <c r="B44" s="70" t="s">
        <v>44</v>
      </c>
      <c r="C44" s="51">
        <v>1192779</v>
      </c>
      <c r="D44" s="51">
        <v>1246718</v>
      </c>
      <c r="E44" s="51">
        <v>1242563</v>
      </c>
      <c r="F44" s="122">
        <f t="shared" si="0"/>
        <v>4.1737824022723406E-2</v>
      </c>
      <c r="G44" s="51">
        <f t="shared" si="1"/>
        <v>49784</v>
      </c>
      <c r="H44" s="51">
        <f t="shared" si="2"/>
        <v>-4155</v>
      </c>
    </row>
    <row r="45" spans="1:8">
      <c r="A45" s="71">
        <v>49</v>
      </c>
      <c r="B45" s="70" t="s">
        <v>45</v>
      </c>
      <c r="C45" s="51">
        <v>525817</v>
      </c>
      <c r="D45" s="51">
        <v>513293</v>
      </c>
      <c r="E45" s="51">
        <v>528229</v>
      </c>
      <c r="F45" s="122">
        <f t="shared" si="0"/>
        <v>4.5871472394388157E-3</v>
      </c>
      <c r="G45" s="51">
        <f t="shared" si="1"/>
        <v>2412</v>
      </c>
      <c r="H45" s="51">
        <f t="shared" si="2"/>
        <v>14936</v>
      </c>
    </row>
    <row r="46" spans="1:8">
      <c r="A46" s="71">
        <v>50</v>
      </c>
      <c r="B46" s="70" t="s">
        <v>46</v>
      </c>
      <c r="C46" s="51">
        <v>16287</v>
      </c>
      <c r="D46" s="51">
        <v>16818</v>
      </c>
      <c r="E46" s="51">
        <v>15836</v>
      </c>
      <c r="F46" s="122">
        <f t="shared" si="0"/>
        <v>-2.7690796340639773E-2</v>
      </c>
      <c r="G46" s="51">
        <f t="shared" si="1"/>
        <v>-451</v>
      </c>
      <c r="H46" s="51">
        <f t="shared" si="2"/>
        <v>-982</v>
      </c>
    </row>
    <row r="47" spans="1:8">
      <c r="A47" s="71">
        <v>51</v>
      </c>
      <c r="B47" s="70" t="s">
        <v>47</v>
      </c>
      <c r="C47" s="51">
        <v>4936</v>
      </c>
      <c r="D47" s="51">
        <v>5130</v>
      </c>
      <c r="E47" s="51">
        <v>5086</v>
      </c>
      <c r="F47" s="122">
        <f t="shared" si="0"/>
        <v>3.0388978930307942E-2</v>
      </c>
      <c r="G47" s="51">
        <f t="shared" si="1"/>
        <v>150</v>
      </c>
      <c r="H47" s="51">
        <f t="shared" si="2"/>
        <v>-44</v>
      </c>
    </row>
    <row r="48" spans="1:8">
      <c r="A48" s="71">
        <v>52</v>
      </c>
      <c r="B48" s="70" t="s">
        <v>48</v>
      </c>
      <c r="C48" s="51">
        <v>185288</v>
      </c>
      <c r="D48" s="51">
        <v>185539</v>
      </c>
      <c r="E48" s="51">
        <v>187943</v>
      </c>
      <c r="F48" s="122">
        <f t="shared" si="0"/>
        <v>1.4329044514485557E-2</v>
      </c>
      <c r="G48" s="51">
        <f t="shared" si="1"/>
        <v>2655</v>
      </c>
      <c r="H48" s="51">
        <f t="shared" si="2"/>
        <v>2404</v>
      </c>
    </row>
    <row r="49" spans="1:8">
      <c r="A49" s="71">
        <v>53</v>
      </c>
      <c r="B49" s="70" t="s">
        <v>49</v>
      </c>
      <c r="C49" s="51">
        <v>23583</v>
      </c>
      <c r="D49" s="51">
        <v>23942</v>
      </c>
      <c r="E49" s="51">
        <v>24303</v>
      </c>
      <c r="F49" s="122">
        <f t="shared" si="0"/>
        <v>3.0530466861722429E-2</v>
      </c>
      <c r="G49" s="51">
        <f t="shared" si="1"/>
        <v>720</v>
      </c>
      <c r="H49" s="51">
        <f t="shared" si="2"/>
        <v>361</v>
      </c>
    </row>
    <row r="50" spans="1:8">
      <c r="A50" s="71">
        <v>55</v>
      </c>
      <c r="B50" s="70" t="s">
        <v>50</v>
      </c>
      <c r="C50" s="51">
        <v>220017</v>
      </c>
      <c r="D50" s="51">
        <v>241725</v>
      </c>
      <c r="E50" s="51">
        <v>230065</v>
      </c>
      <c r="F50" s="122">
        <f t="shared" si="0"/>
        <v>4.5669198289223105E-2</v>
      </c>
      <c r="G50" s="51">
        <f t="shared" si="1"/>
        <v>10048</v>
      </c>
      <c r="H50" s="51">
        <f t="shared" si="2"/>
        <v>-11660</v>
      </c>
    </row>
    <row r="51" spans="1:8">
      <c r="A51" s="71">
        <v>56</v>
      </c>
      <c r="B51" s="70" t="s">
        <v>51</v>
      </c>
      <c r="C51" s="51">
        <v>540133</v>
      </c>
      <c r="D51" s="51">
        <v>570103</v>
      </c>
      <c r="E51" s="51">
        <v>579846</v>
      </c>
      <c r="F51" s="122">
        <f t="shared" si="0"/>
        <v>7.3524483784549358E-2</v>
      </c>
      <c r="G51" s="51">
        <f t="shared" si="1"/>
        <v>39713</v>
      </c>
      <c r="H51" s="51">
        <f t="shared" si="2"/>
        <v>9743</v>
      </c>
    </row>
    <row r="52" spans="1:8">
      <c r="A52" s="71">
        <v>58</v>
      </c>
      <c r="B52" s="70" t="s">
        <v>52</v>
      </c>
      <c r="C52" s="51">
        <v>15180</v>
      </c>
      <c r="D52" s="51">
        <v>19374</v>
      </c>
      <c r="E52" s="51">
        <v>19573</v>
      </c>
      <c r="F52" s="122">
        <f t="shared" si="0"/>
        <v>0.28939393939393937</v>
      </c>
      <c r="G52" s="51">
        <f t="shared" si="1"/>
        <v>4393</v>
      </c>
      <c r="H52" s="51">
        <f t="shared" si="2"/>
        <v>199</v>
      </c>
    </row>
    <row r="53" spans="1:8">
      <c r="A53" s="71">
        <v>59</v>
      </c>
      <c r="B53" s="70" t="s">
        <v>53</v>
      </c>
      <c r="C53" s="51">
        <v>17850</v>
      </c>
      <c r="D53" s="51">
        <v>17029</v>
      </c>
      <c r="E53" s="51">
        <v>17839</v>
      </c>
      <c r="F53" s="122">
        <f t="shared" si="0"/>
        <v>-6.1624649859943982E-4</v>
      </c>
      <c r="G53" s="51">
        <f t="shared" si="1"/>
        <v>-11</v>
      </c>
      <c r="H53" s="51">
        <f t="shared" si="2"/>
        <v>810</v>
      </c>
    </row>
    <row r="54" spans="1:8">
      <c r="A54" s="71">
        <v>60</v>
      </c>
      <c r="B54" s="70" t="s">
        <v>54</v>
      </c>
      <c r="C54" s="51">
        <v>8168</v>
      </c>
      <c r="D54" s="51">
        <v>8739</v>
      </c>
      <c r="E54" s="51">
        <v>8293</v>
      </c>
      <c r="F54" s="122">
        <f t="shared" si="0"/>
        <v>1.5303623898139079E-2</v>
      </c>
      <c r="G54" s="51">
        <f t="shared" si="1"/>
        <v>125</v>
      </c>
      <c r="H54" s="51">
        <f t="shared" si="2"/>
        <v>-446</v>
      </c>
    </row>
    <row r="55" spans="1:8">
      <c r="A55" s="71">
        <v>61</v>
      </c>
      <c r="B55" s="70" t="s">
        <v>55</v>
      </c>
      <c r="C55" s="51">
        <v>15887</v>
      </c>
      <c r="D55" s="51">
        <v>16979</v>
      </c>
      <c r="E55" s="51">
        <v>17233</v>
      </c>
      <c r="F55" s="122">
        <f t="shared" si="0"/>
        <v>8.4723358720966827E-2</v>
      </c>
      <c r="G55" s="51">
        <f t="shared" si="1"/>
        <v>1346</v>
      </c>
      <c r="H55" s="51">
        <f t="shared" si="2"/>
        <v>254</v>
      </c>
    </row>
    <row r="56" spans="1:8">
      <c r="A56" s="71">
        <v>62</v>
      </c>
      <c r="B56" s="70" t="s">
        <v>56</v>
      </c>
      <c r="C56" s="51">
        <v>47015</v>
      </c>
      <c r="D56" s="51">
        <v>51436</v>
      </c>
      <c r="E56" s="51">
        <v>51574</v>
      </c>
      <c r="F56" s="122">
        <f t="shared" si="0"/>
        <v>9.6969052430075503E-2</v>
      </c>
      <c r="G56" s="51">
        <f t="shared" si="1"/>
        <v>4559</v>
      </c>
      <c r="H56" s="51">
        <f t="shared" si="2"/>
        <v>138</v>
      </c>
    </row>
    <row r="57" spans="1:8">
      <c r="A57" s="71">
        <v>63</v>
      </c>
      <c r="B57" s="70" t="s">
        <v>57</v>
      </c>
      <c r="C57" s="51">
        <v>27375</v>
      </c>
      <c r="D57" s="51">
        <v>26105</v>
      </c>
      <c r="E57" s="51">
        <v>26666</v>
      </c>
      <c r="F57" s="122">
        <f t="shared" si="0"/>
        <v>-2.5899543378995433E-2</v>
      </c>
      <c r="G57" s="51">
        <f t="shared" si="1"/>
        <v>-709</v>
      </c>
      <c r="H57" s="51">
        <f t="shared" si="2"/>
        <v>561</v>
      </c>
    </row>
    <row r="58" spans="1:8">
      <c r="A58" s="71">
        <v>64</v>
      </c>
      <c r="B58" s="70" t="s">
        <v>58</v>
      </c>
      <c r="C58" s="51">
        <v>69250</v>
      </c>
      <c r="D58" s="51">
        <v>67210</v>
      </c>
      <c r="E58" s="51">
        <v>66988</v>
      </c>
      <c r="F58" s="122">
        <f t="shared" si="0"/>
        <v>-3.2664259927797833E-2</v>
      </c>
      <c r="G58" s="51">
        <f t="shared" si="1"/>
        <v>-2262</v>
      </c>
      <c r="H58" s="51">
        <f t="shared" si="2"/>
        <v>-222</v>
      </c>
    </row>
    <row r="59" spans="1:8">
      <c r="A59" s="71">
        <v>65</v>
      </c>
      <c r="B59" s="70" t="s">
        <v>59</v>
      </c>
      <c r="C59" s="51">
        <v>22165</v>
      </c>
      <c r="D59" s="51">
        <v>22055</v>
      </c>
      <c r="E59" s="51">
        <v>21424</v>
      </c>
      <c r="F59" s="122">
        <f t="shared" si="0"/>
        <v>-3.3431085043988271E-2</v>
      </c>
      <c r="G59" s="51">
        <f t="shared" si="1"/>
        <v>-741</v>
      </c>
      <c r="H59" s="51">
        <f t="shared" si="2"/>
        <v>-631</v>
      </c>
    </row>
    <row r="60" spans="1:8">
      <c r="A60" s="71">
        <v>66</v>
      </c>
      <c r="B60" s="70" t="s">
        <v>60</v>
      </c>
      <c r="C60" s="51">
        <v>40917</v>
      </c>
      <c r="D60" s="51">
        <v>43878</v>
      </c>
      <c r="E60" s="51">
        <v>44580</v>
      </c>
      <c r="F60" s="122">
        <f t="shared" si="0"/>
        <v>8.9522692279492638E-2</v>
      </c>
      <c r="G60" s="51">
        <f t="shared" si="1"/>
        <v>3663</v>
      </c>
      <c r="H60" s="51">
        <f t="shared" si="2"/>
        <v>702</v>
      </c>
    </row>
    <row r="61" spans="1:8">
      <c r="A61" s="71">
        <v>68</v>
      </c>
      <c r="B61" s="70" t="s">
        <v>61</v>
      </c>
      <c r="C61" s="51">
        <v>81548</v>
      </c>
      <c r="D61" s="51">
        <v>94350</v>
      </c>
      <c r="E61" s="51">
        <v>95419</v>
      </c>
      <c r="F61" s="122">
        <f t="shared" si="0"/>
        <v>0.17009613969686566</v>
      </c>
      <c r="G61" s="51">
        <f t="shared" si="1"/>
        <v>13871</v>
      </c>
      <c r="H61" s="51">
        <f t="shared" si="2"/>
        <v>1069</v>
      </c>
    </row>
    <row r="62" spans="1:8">
      <c r="A62" s="71">
        <v>69</v>
      </c>
      <c r="B62" s="70" t="s">
        <v>62</v>
      </c>
      <c r="C62" s="51">
        <v>128754</v>
      </c>
      <c r="D62" s="51">
        <v>136243</v>
      </c>
      <c r="E62" s="51">
        <v>136173</v>
      </c>
      <c r="F62" s="122">
        <f t="shared" si="0"/>
        <v>5.7621510788014356E-2</v>
      </c>
      <c r="G62" s="51">
        <f t="shared" si="1"/>
        <v>7419</v>
      </c>
      <c r="H62" s="51">
        <f t="shared" si="2"/>
        <v>-70</v>
      </c>
    </row>
    <row r="63" spans="1:8">
      <c r="A63" s="71">
        <v>70</v>
      </c>
      <c r="B63" s="70" t="s">
        <v>63</v>
      </c>
      <c r="C63" s="51">
        <v>176859</v>
      </c>
      <c r="D63" s="51">
        <v>178781</v>
      </c>
      <c r="E63" s="51">
        <v>177609</v>
      </c>
      <c r="F63" s="122">
        <f t="shared" si="0"/>
        <v>4.2406662934880331E-3</v>
      </c>
      <c r="G63" s="51">
        <f t="shared" si="1"/>
        <v>750</v>
      </c>
      <c r="H63" s="51">
        <f t="shared" si="2"/>
        <v>-1172</v>
      </c>
    </row>
    <row r="64" spans="1:8">
      <c r="A64" s="71">
        <v>71</v>
      </c>
      <c r="B64" s="70" t="s">
        <v>64</v>
      </c>
      <c r="C64" s="51">
        <v>125242</v>
      </c>
      <c r="D64" s="51">
        <v>131610</v>
      </c>
      <c r="E64" s="51">
        <v>132895</v>
      </c>
      <c r="F64" s="122">
        <f t="shared" si="0"/>
        <v>6.1105699366027368E-2</v>
      </c>
      <c r="G64" s="51">
        <f t="shared" si="1"/>
        <v>7653</v>
      </c>
      <c r="H64" s="51">
        <f t="shared" si="2"/>
        <v>1285</v>
      </c>
    </row>
    <row r="65" spans="1:8">
      <c r="A65" s="71">
        <v>72</v>
      </c>
      <c r="B65" s="70" t="s">
        <v>65</v>
      </c>
      <c r="C65" s="51">
        <v>6810</v>
      </c>
      <c r="D65" s="51">
        <v>7417</v>
      </c>
      <c r="E65" s="51">
        <v>7116</v>
      </c>
      <c r="F65" s="122">
        <f t="shared" si="0"/>
        <v>4.4933920704845816E-2</v>
      </c>
      <c r="G65" s="51">
        <f t="shared" si="1"/>
        <v>306</v>
      </c>
      <c r="H65" s="51">
        <f t="shared" si="2"/>
        <v>-301</v>
      </c>
    </row>
    <row r="66" spans="1:8">
      <c r="A66" s="71">
        <v>73</v>
      </c>
      <c r="B66" s="70" t="s">
        <v>66</v>
      </c>
      <c r="C66" s="51">
        <v>49536</v>
      </c>
      <c r="D66" s="51">
        <v>49280</v>
      </c>
      <c r="E66" s="51">
        <v>48887</v>
      </c>
      <c r="F66" s="122">
        <f t="shared" si="0"/>
        <v>-1.3101582687338501E-2</v>
      </c>
      <c r="G66" s="51">
        <f t="shared" si="1"/>
        <v>-649</v>
      </c>
      <c r="H66" s="51">
        <f t="shared" si="2"/>
        <v>-393</v>
      </c>
    </row>
    <row r="67" spans="1:8">
      <c r="A67" s="71">
        <v>74</v>
      </c>
      <c r="B67" s="70" t="s">
        <v>67</v>
      </c>
      <c r="C67" s="51">
        <v>23591</v>
      </c>
      <c r="D67" s="51">
        <v>27366</v>
      </c>
      <c r="E67" s="51">
        <v>27427</v>
      </c>
      <c r="F67" s="122">
        <f t="shared" ref="F67:F90" si="3">(E67-C67)/C67</f>
        <v>0.16260438302742572</v>
      </c>
      <c r="G67" s="51">
        <f t="shared" ref="G67:G90" si="4">E67-C67</f>
        <v>3836</v>
      </c>
      <c r="H67" s="51">
        <f t="shared" ref="H67:H90" si="5">E67-D67</f>
        <v>61</v>
      </c>
    </row>
    <row r="68" spans="1:8">
      <c r="A68" s="71">
        <v>75</v>
      </c>
      <c r="B68" s="70" t="s">
        <v>68</v>
      </c>
      <c r="C68" s="51">
        <v>6066</v>
      </c>
      <c r="D68" s="51">
        <v>6646</v>
      </c>
      <c r="E68" s="51">
        <v>6638</v>
      </c>
      <c r="F68" s="122">
        <f t="shared" si="3"/>
        <v>9.429607649192219E-2</v>
      </c>
      <c r="G68" s="51">
        <f t="shared" si="4"/>
        <v>572</v>
      </c>
      <c r="H68" s="51">
        <f t="shared" si="5"/>
        <v>-8</v>
      </c>
    </row>
    <row r="69" spans="1:8">
      <c r="A69" s="71">
        <v>77</v>
      </c>
      <c r="B69" s="70" t="s">
        <v>69</v>
      </c>
      <c r="C69" s="51">
        <v>27288</v>
      </c>
      <c r="D69" s="51">
        <v>26854</v>
      </c>
      <c r="E69" s="51">
        <v>27216</v>
      </c>
      <c r="F69" s="122">
        <f t="shared" si="3"/>
        <v>-2.6385224274406332E-3</v>
      </c>
      <c r="G69" s="51">
        <f t="shared" si="4"/>
        <v>-72</v>
      </c>
      <c r="H69" s="51">
        <f t="shared" si="5"/>
        <v>362</v>
      </c>
    </row>
    <row r="70" spans="1:8">
      <c r="A70" s="71">
        <v>78</v>
      </c>
      <c r="B70" s="70" t="s">
        <v>70</v>
      </c>
      <c r="C70" s="51">
        <v>17014</v>
      </c>
      <c r="D70" s="51">
        <v>29846</v>
      </c>
      <c r="E70" s="51">
        <v>29198</v>
      </c>
      <c r="F70" s="122">
        <f t="shared" si="3"/>
        <v>0.71611613964970022</v>
      </c>
      <c r="G70" s="51">
        <f t="shared" si="4"/>
        <v>12184</v>
      </c>
      <c r="H70" s="51">
        <f t="shared" si="5"/>
        <v>-648</v>
      </c>
    </row>
    <row r="71" spans="1:8">
      <c r="A71" s="71">
        <v>79</v>
      </c>
      <c r="B71" s="70" t="s">
        <v>71</v>
      </c>
      <c r="C71" s="51">
        <v>47698</v>
      </c>
      <c r="D71" s="51">
        <v>50417</v>
      </c>
      <c r="E71" s="51">
        <v>49525</v>
      </c>
      <c r="F71" s="122">
        <f t="shared" si="3"/>
        <v>3.8303492808922805E-2</v>
      </c>
      <c r="G71" s="51">
        <f t="shared" si="4"/>
        <v>1827</v>
      </c>
      <c r="H71" s="51">
        <f t="shared" si="5"/>
        <v>-892</v>
      </c>
    </row>
    <row r="72" spans="1:8">
      <c r="A72" s="71">
        <v>80</v>
      </c>
      <c r="B72" s="70" t="s">
        <v>72</v>
      </c>
      <c r="C72" s="51">
        <v>204995</v>
      </c>
      <c r="D72" s="51">
        <v>205509</v>
      </c>
      <c r="E72" s="51">
        <v>208271</v>
      </c>
      <c r="F72" s="122">
        <f t="shared" si="3"/>
        <v>1.5980877582380058E-2</v>
      </c>
      <c r="G72" s="51">
        <f t="shared" si="4"/>
        <v>3276</v>
      </c>
      <c r="H72" s="51">
        <f t="shared" si="5"/>
        <v>2762</v>
      </c>
    </row>
    <row r="73" spans="1:8">
      <c r="A73" s="71">
        <v>81</v>
      </c>
      <c r="B73" s="70" t="s">
        <v>73</v>
      </c>
      <c r="C73" s="51">
        <v>429329</v>
      </c>
      <c r="D73" s="51">
        <v>432622</v>
      </c>
      <c r="E73" s="51">
        <v>481372</v>
      </c>
      <c r="F73" s="122">
        <f t="shared" si="3"/>
        <v>0.12121939118950735</v>
      </c>
      <c r="G73" s="51">
        <f t="shared" si="4"/>
        <v>52043</v>
      </c>
      <c r="H73" s="51">
        <f t="shared" si="5"/>
        <v>48750</v>
      </c>
    </row>
    <row r="74" spans="1:8">
      <c r="A74" s="71">
        <v>82</v>
      </c>
      <c r="B74" s="70" t="s">
        <v>74</v>
      </c>
      <c r="C74" s="51">
        <v>301656</v>
      </c>
      <c r="D74" s="51">
        <v>312804</v>
      </c>
      <c r="E74" s="51">
        <v>316213</v>
      </c>
      <c r="F74" s="122">
        <f t="shared" si="3"/>
        <v>4.8256954942053197E-2</v>
      </c>
      <c r="G74" s="51">
        <f t="shared" si="4"/>
        <v>14557</v>
      </c>
      <c r="H74" s="51">
        <f t="shared" si="5"/>
        <v>3409</v>
      </c>
    </row>
    <row r="75" spans="1:8">
      <c r="A75" s="71">
        <v>84</v>
      </c>
      <c r="B75" s="70" t="s">
        <v>75</v>
      </c>
      <c r="C75" s="51">
        <v>14664</v>
      </c>
      <c r="D75" s="51">
        <v>28518</v>
      </c>
      <c r="E75" s="51">
        <v>30123</v>
      </c>
      <c r="F75" s="122">
        <f t="shared" si="3"/>
        <v>1.054214402618658</v>
      </c>
      <c r="G75" s="51">
        <f t="shared" si="4"/>
        <v>15459</v>
      </c>
      <c r="H75" s="51">
        <f t="shared" si="5"/>
        <v>1605</v>
      </c>
    </row>
    <row r="76" spans="1:8">
      <c r="A76" s="71">
        <v>85</v>
      </c>
      <c r="B76" s="70" t="s">
        <v>76</v>
      </c>
      <c r="C76" s="51">
        <v>385435</v>
      </c>
      <c r="D76" s="51">
        <v>366389</v>
      </c>
      <c r="E76" s="51">
        <v>426184</v>
      </c>
      <c r="F76" s="122">
        <f t="shared" si="3"/>
        <v>0.10572210619170548</v>
      </c>
      <c r="G76" s="51">
        <f t="shared" si="4"/>
        <v>40749</v>
      </c>
      <c r="H76" s="51">
        <f t="shared" si="5"/>
        <v>59795</v>
      </c>
    </row>
    <row r="77" spans="1:8">
      <c r="A77" s="71">
        <v>86</v>
      </c>
      <c r="B77" s="70" t="s">
        <v>77</v>
      </c>
      <c r="C77" s="51">
        <v>167868</v>
      </c>
      <c r="D77" s="51">
        <v>176830</v>
      </c>
      <c r="E77" s="51">
        <v>181506</v>
      </c>
      <c r="F77" s="122">
        <f t="shared" si="3"/>
        <v>8.1242404746586602E-2</v>
      </c>
      <c r="G77" s="51">
        <f t="shared" si="4"/>
        <v>13638</v>
      </c>
      <c r="H77" s="51">
        <f t="shared" si="5"/>
        <v>4676</v>
      </c>
    </row>
    <row r="78" spans="1:8">
      <c r="A78" s="71">
        <v>87</v>
      </c>
      <c r="B78" s="70" t="s">
        <v>78</v>
      </c>
      <c r="C78" s="51">
        <v>18012</v>
      </c>
      <c r="D78" s="51">
        <v>19640</v>
      </c>
      <c r="E78" s="51">
        <v>20010</v>
      </c>
      <c r="F78" s="122">
        <f t="shared" si="3"/>
        <v>0.11092604930046636</v>
      </c>
      <c r="G78" s="51">
        <f t="shared" si="4"/>
        <v>1998</v>
      </c>
      <c r="H78" s="51">
        <f t="shared" si="5"/>
        <v>370</v>
      </c>
    </row>
    <row r="79" spans="1:8">
      <c r="A79" s="71">
        <v>88</v>
      </c>
      <c r="B79" s="70" t="s">
        <v>79</v>
      </c>
      <c r="C79" s="51">
        <v>35196</v>
      </c>
      <c r="D79" s="51">
        <v>37146</v>
      </c>
      <c r="E79" s="51">
        <v>39025</v>
      </c>
      <c r="F79" s="122">
        <f t="shared" si="3"/>
        <v>0.10879077167859984</v>
      </c>
      <c r="G79" s="51">
        <f t="shared" si="4"/>
        <v>3829</v>
      </c>
      <c r="H79" s="51">
        <f t="shared" si="5"/>
        <v>1879</v>
      </c>
    </row>
    <row r="80" spans="1:8">
      <c r="A80" s="71">
        <v>90</v>
      </c>
      <c r="B80" s="70" t="s">
        <v>80</v>
      </c>
      <c r="C80" s="51">
        <v>11322</v>
      </c>
      <c r="D80" s="51">
        <v>12699</v>
      </c>
      <c r="E80" s="51">
        <v>12258</v>
      </c>
      <c r="F80" s="122">
        <f t="shared" si="3"/>
        <v>8.2670906200317959E-2</v>
      </c>
      <c r="G80" s="51">
        <f t="shared" si="4"/>
        <v>936</v>
      </c>
      <c r="H80" s="51">
        <f t="shared" si="5"/>
        <v>-441</v>
      </c>
    </row>
    <row r="81" spans="1:8">
      <c r="A81" s="71">
        <v>91</v>
      </c>
      <c r="B81" s="70" t="s">
        <v>81</v>
      </c>
      <c r="C81" s="51">
        <v>2345</v>
      </c>
      <c r="D81" s="51">
        <v>2851</v>
      </c>
      <c r="E81" s="51">
        <v>2641</v>
      </c>
      <c r="F81" s="122">
        <f t="shared" si="3"/>
        <v>0.12622601279317697</v>
      </c>
      <c r="G81" s="51">
        <f t="shared" si="4"/>
        <v>296</v>
      </c>
      <c r="H81" s="51">
        <f t="shared" si="5"/>
        <v>-210</v>
      </c>
    </row>
    <row r="82" spans="1:8">
      <c r="A82" s="71">
        <v>92</v>
      </c>
      <c r="B82" s="70" t="s">
        <v>82</v>
      </c>
      <c r="C82" s="51">
        <v>12096</v>
      </c>
      <c r="D82" s="51">
        <v>11278</v>
      </c>
      <c r="E82" s="51">
        <v>11165</v>
      </c>
      <c r="F82" s="122">
        <f t="shared" si="3"/>
        <v>-7.6967592592592587E-2</v>
      </c>
      <c r="G82" s="51">
        <f t="shared" si="4"/>
        <v>-931</v>
      </c>
      <c r="H82" s="51">
        <f t="shared" si="5"/>
        <v>-113</v>
      </c>
    </row>
    <row r="83" spans="1:8">
      <c r="A83" s="71">
        <v>93</v>
      </c>
      <c r="B83" s="70" t="s">
        <v>83</v>
      </c>
      <c r="C83" s="51">
        <v>39528</v>
      </c>
      <c r="D83" s="51">
        <v>44532</v>
      </c>
      <c r="E83" s="51">
        <v>42757</v>
      </c>
      <c r="F83" s="122">
        <f t="shared" si="3"/>
        <v>8.1688929366524998E-2</v>
      </c>
      <c r="G83" s="51">
        <f t="shared" si="4"/>
        <v>3229</v>
      </c>
      <c r="H83" s="51">
        <f t="shared" si="5"/>
        <v>-1775</v>
      </c>
    </row>
    <row r="84" spans="1:8">
      <c r="A84" s="71">
        <v>94</v>
      </c>
      <c r="B84" s="70" t="s">
        <v>84</v>
      </c>
      <c r="C84" s="51">
        <v>36644</v>
      </c>
      <c r="D84" s="51">
        <v>38761</v>
      </c>
      <c r="E84" s="51">
        <v>41204</v>
      </c>
      <c r="F84" s="122">
        <f t="shared" si="3"/>
        <v>0.12444056325728632</v>
      </c>
      <c r="G84" s="51">
        <f t="shared" si="4"/>
        <v>4560</v>
      </c>
      <c r="H84" s="51">
        <f t="shared" si="5"/>
        <v>2443</v>
      </c>
    </row>
    <row r="85" spans="1:8">
      <c r="A85" s="71">
        <v>95</v>
      </c>
      <c r="B85" s="70" t="s">
        <v>85</v>
      </c>
      <c r="C85" s="51">
        <v>60361</v>
      </c>
      <c r="D85" s="51">
        <v>59316</v>
      </c>
      <c r="E85" s="51">
        <v>59522</v>
      </c>
      <c r="F85" s="122">
        <f t="shared" si="3"/>
        <v>-1.3899703450903729E-2</v>
      </c>
      <c r="G85" s="51">
        <f t="shared" si="4"/>
        <v>-839</v>
      </c>
      <c r="H85" s="51">
        <f t="shared" si="5"/>
        <v>206</v>
      </c>
    </row>
    <row r="86" spans="1:8">
      <c r="A86" s="71">
        <v>96</v>
      </c>
      <c r="B86" s="70" t="s">
        <v>86</v>
      </c>
      <c r="C86" s="51">
        <v>100478</v>
      </c>
      <c r="D86" s="51">
        <v>104305</v>
      </c>
      <c r="E86" s="51">
        <v>103138</v>
      </c>
      <c r="F86" s="122">
        <f t="shared" si="3"/>
        <v>2.647345687613209E-2</v>
      </c>
      <c r="G86" s="51">
        <f t="shared" si="4"/>
        <v>2660</v>
      </c>
      <c r="H86" s="51">
        <f t="shared" si="5"/>
        <v>-1167</v>
      </c>
    </row>
    <row r="87" spans="1:8">
      <c r="A87" s="71">
        <v>97</v>
      </c>
      <c r="B87" s="70" t="s">
        <v>87</v>
      </c>
      <c r="C87" s="51">
        <v>33730</v>
      </c>
      <c r="D87" s="51">
        <v>32686</v>
      </c>
      <c r="E87" s="51">
        <v>31963</v>
      </c>
      <c r="F87" s="122">
        <f t="shared" si="3"/>
        <v>-5.2386599466350429E-2</v>
      </c>
      <c r="G87" s="51">
        <f t="shared" si="4"/>
        <v>-1767</v>
      </c>
      <c r="H87" s="51">
        <f t="shared" si="5"/>
        <v>-723</v>
      </c>
    </row>
    <row r="88" spans="1:8">
      <c r="A88" s="71">
        <v>98</v>
      </c>
      <c r="B88" s="70" t="s">
        <v>88</v>
      </c>
      <c r="C88" s="51">
        <v>1266</v>
      </c>
      <c r="D88" s="51">
        <v>1180</v>
      </c>
      <c r="E88" s="51">
        <v>1164</v>
      </c>
      <c r="F88" s="122">
        <f t="shared" si="3"/>
        <v>-8.0568720379146919E-2</v>
      </c>
      <c r="G88" s="51">
        <f t="shared" si="4"/>
        <v>-102</v>
      </c>
      <c r="H88" s="51">
        <f t="shared" si="5"/>
        <v>-16</v>
      </c>
    </row>
    <row r="89" spans="1:8" ht="15" thickBot="1">
      <c r="A89" s="71">
        <v>99</v>
      </c>
      <c r="B89" s="70" t="s">
        <v>89</v>
      </c>
      <c r="C89" s="51">
        <v>3176</v>
      </c>
      <c r="D89" s="51">
        <v>3748</v>
      </c>
      <c r="E89" s="51">
        <v>3763</v>
      </c>
      <c r="F89" s="122">
        <f t="shared" si="3"/>
        <v>0.18482367758186399</v>
      </c>
      <c r="G89" s="51">
        <f t="shared" si="4"/>
        <v>587</v>
      </c>
      <c r="H89" s="51">
        <f t="shared" si="5"/>
        <v>15</v>
      </c>
    </row>
    <row r="90" spans="1:8" ht="15" thickBot="1">
      <c r="A90" s="161" t="s">
        <v>90</v>
      </c>
      <c r="B90" s="162"/>
      <c r="C90" s="103">
        <v>10881875</v>
      </c>
      <c r="D90" s="103">
        <v>11145441</v>
      </c>
      <c r="E90" s="103">
        <v>11351994</v>
      </c>
      <c r="F90" s="124">
        <f t="shared" si="3"/>
        <v>4.3202021710412958E-2</v>
      </c>
      <c r="G90" s="103">
        <f t="shared" si="4"/>
        <v>470119</v>
      </c>
      <c r="H90" s="103">
        <f t="shared" si="5"/>
        <v>206553</v>
      </c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20</vt:i4>
      </vt:variant>
    </vt:vector>
  </HeadingPairs>
  <TitlesOfParts>
    <vt:vector size="20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  <vt:lpstr>KOBİ_İşyeri_İl</vt:lpstr>
      <vt:lpstr>KOBİ_İşyeri_Sektör</vt:lpstr>
      <vt:lpstr>KOBİ_Sigortalı_İl</vt:lpstr>
      <vt:lpstr>KOBİ_Sigortalı_Sektör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Merve</cp:lastModifiedBy>
  <dcterms:created xsi:type="dcterms:W3CDTF">2011-08-11T09:01:00Z</dcterms:created>
  <dcterms:modified xsi:type="dcterms:W3CDTF">2016-01-14T13:55:25Z</dcterms:modified>
</cp:coreProperties>
</file>